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pyatigorec_tp\Desktop\Новая папка\"/>
    </mc:Choice>
  </mc:AlternateContent>
  <xr:revisionPtr revIDLastSave="0" documentId="8_{29DA20D0-DB54-4379-BF52-04FF4B96FA14}" xr6:coauthVersionLast="47" xr6:coauthVersionMax="47" xr10:uidLastSave="{00000000-0000-0000-0000-000000000000}"/>
  <bookViews>
    <workbookView xWindow="-120" yWindow="-120" windowWidth="24240" windowHeight="13140" tabRatio="771" xr2:uid="{00000000-000D-0000-FFFF-FFFF00000000}"/>
  </bookViews>
  <sheets>
    <sheet name="Мои данные" sheetId="8" r:id="rId1"/>
  </sheets>
  <calcPr calcId="181029"/>
</workbook>
</file>

<file path=xl/calcChain.xml><?xml version="1.0" encoding="utf-8"?>
<calcChain xmlns="http://schemas.openxmlformats.org/spreadsheetml/2006/main">
  <c r="J127" i="8" l="1"/>
  <c r="G101" i="8"/>
  <c r="G100" i="8"/>
  <c r="G99" i="8"/>
  <c r="G98" i="8"/>
  <c r="G97" i="8"/>
  <c r="J49" i="8"/>
  <c r="J50" i="8"/>
  <c r="J51" i="8"/>
  <c r="J52" i="8"/>
  <c r="J53" i="8"/>
  <c r="J54" i="8"/>
  <c r="J55" i="8"/>
  <c r="J56" i="8"/>
  <c r="J57" i="8"/>
  <c r="J58" i="8"/>
  <c r="J59" i="8"/>
  <c r="J60" i="8"/>
  <c r="J61" i="8"/>
  <c r="J62" i="8"/>
  <c r="J63" i="8"/>
  <c r="J64" i="8"/>
  <c r="J65" i="8"/>
  <c r="J66" i="8"/>
  <c r="J67" i="8"/>
  <c r="J68" i="8"/>
  <c r="J69" i="8"/>
  <c r="J70" i="8"/>
  <c r="J71" i="8"/>
  <c r="J72" i="8"/>
  <c r="J73" i="8"/>
  <c r="J74" i="8"/>
  <c r="J75" i="8"/>
  <c r="J76" i="8"/>
  <c r="J77" i="8"/>
  <c r="J78" i="8"/>
  <c r="J79" i="8"/>
  <c r="J80" i="8"/>
  <c r="J81" i="8"/>
  <c r="J82" i="8"/>
  <c r="J83" i="8"/>
  <c r="J84" i="8"/>
  <c r="J85" i="8"/>
  <c r="J86" i="8"/>
  <c r="J87" i="8"/>
  <c r="J88" i="8"/>
  <c r="J89" i="8"/>
  <c r="J90" i="8"/>
  <c r="J91" i="8"/>
  <c r="J92" i="8"/>
  <c r="J93" i="8"/>
  <c r="J94" i="8"/>
  <c r="J95" i="8"/>
  <c r="J96" i="8"/>
  <c r="J102" i="8"/>
  <c r="J103" i="8"/>
  <c r="J104" i="8"/>
  <c r="J105" i="8"/>
  <c r="J106" i="8"/>
  <c r="J107" i="8"/>
  <c r="J108" i="8"/>
  <c r="J109" i="8"/>
  <c r="J110" i="8"/>
  <c r="J111" i="8"/>
  <c r="J112" i="8"/>
  <c r="J113" i="8"/>
  <c r="J114" i="8"/>
  <c r="J115" i="8"/>
  <c r="J116" i="8"/>
  <c r="J117" i="8"/>
  <c r="J118" i="8"/>
  <c r="J119" i="8"/>
  <c r="J120" i="8"/>
  <c r="J121" i="8"/>
  <c r="J122" i="8"/>
  <c r="J123" i="8"/>
  <c r="J124" i="8"/>
  <c r="J125" i="8"/>
  <c r="J126" i="8"/>
  <c r="G127" i="8"/>
  <c r="J48" i="8"/>
  <c r="G46" i="8"/>
  <c r="J25" i="8"/>
  <c r="J26" i="8"/>
  <c r="J27" i="8"/>
  <c r="J28" i="8"/>
  <c r="J29" i="8"/>
  <c r="J30" i="8"/>
  <c r="J31" i="8"/>
  <c r="J32" i="8"/>
  <c r="J33" i="8"/>
  <c r="J34" i="8"/>
  <c r="J35" i="8"/>
  <c r="J36" i="8"/>
  <c r="J37" i="8"/>
  <c r="J38" i="8"/>
  <c r="J39" i="8"/>
  <c r="J40" i="8"/>
  <c r="J41" i="8"/>
  <c r="J42" i="8"/>
  <c r="J43" i="8"/>
  <c r="J44" i="8"/>
  <c r="J45" i="8"/>
  <c r="J24" i="8"/>
  <c r="J46" i="8" s="1"/>
  <c r="G22" i="8"/>
  <c r="J14" i="8"/>
  <c r="J15" i="8"/>
  <c r="J16" i="8"/>
  <c r="J17" i="8"/>
  <c r="J18" i="8"/>
  <c r="J19" i="8"/>
  <c r="J20" i="8"/>
  <c r="J21" i="8"/>
  <c r="J13" i="8"/>
  <c r="J22" i="8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Сергей</author>
    <author>&lt;&gt;</author>
  </authors>
  <commentList>
    <comment ref="B1" authorId="0" shapeId="0" xr:uid="{00000000-0006-0000-0000-000001000000}">
      <text>
        <r>
          <rPr>
            <sz val="8"/>
            <color indexed="81"/>
            <rFont val="Tahoma"/>
            <family val="2"/>
            <charset val="204"/>
          </rPr>
          <t xml:space="preserve"> Титул::&lt;Наименование стройки&gt;</t>
        </r>
      </text>
    </comment>
    <comment ref="B2" authorId="0" shapeId="0" xr:uid="{00000000-0006-0000-0000-000002000000}">
      <text>
        <r>
          <rPr>
            <sz val="8"/>
            <color indexed="81"/>
            <rFont val="Tahoma"/>
            <family val="2"/>
            <charset val="204"/>
          </rPr>
          <t xml:space="preserve"> Титул::&lt;Наименование объекта&gt;</t>
        </r>
      </text>
    </comment>
    <comment ref="C4" authorId="0" shapeId="0" xr:uid="{00000000-0006-0000-0000-000003000000}">
      <text>
        <r>
          <rPr>
            <sz val="8"/>
            <color indexed="81"/>
            <rFont val="Tahoma"/>
            <family val="2"/>
            <charset val="204"/>
          </rPr>
          <t xml:space="preserve"> Титул::&lt;Индекс/ЛН локальной сметы&gt;</t>
        </r>
      </text>
    </comment>
    <comment ref="C5" authorId="0" shapeId="0" xr:uid="{00000000-0006-0000-0000-000004000000}">
      <text>
        <r>
          <rPr>
            <sz val="8"/>
            <color indexed="81"/>
            <rFont val="Tahoma"/>
            <family val="2"/>
            <charset val="204"/>
          </rPr>
          <t xml:space="preserve"> Титул::&lt;Наименование локальной сметы&gt;</t>
        </r>
      </text>
    </comment>
    <comment ref="A10" authorId="0" shapeId="0" xr:uid="{00000000-0006-0000-0000-000005000000}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ВедРесурсов::&lt;Номер ресурса п.п.&gt;</t>
        </r>
      </text>
    </comment>
    <comment ref="B10" authorId="0" shapeId="0" xr:uid="{00000000-0006-0000-0000-000006000000}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ВедРесурсов::&lt;Код ресурса&gt;</t>
        </r>
      </text>
    </comment>
    <comment ref="C10" authorId="0" shapeId="0" xr:uid="{00000000-0006-0000-0000-000007000000}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ВедРесурсов::&lt;Наименование ресурса &gt;</t>
        </r>
      </text>
    </comment>
    <comment ref="D10" authorId="0" shapeId="0" xr:uid="{00000000-0006-0000-0000-000008000000}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ВедРесурсов::&lt;Единица измерения ресурса&gt;</t>
        </r>
      </text>
    </comment>
    <comment ref="E10" authorId="0" shapeId="0" xr:uid="{00000000-0006-0000-0000-000009000000}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ВедРесурсов::&lt;Общее количество ресурса&gt;</t>
        </r>
      </text>
    </comment>
    <comment ref="F10" authorId="0" shapeId="0" xr:uid="{00000000-0006-0000-0000-00000A000000}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ВедРесурсов::&lt;Сметная базисная цена ресурса (на ед. измерения)&gt;
&lt;Формула базисной цены единицы ПЗ&gt;</t>
        </r>
      </text>
    </comment>
    <comment ref="G10" authorId="0" shapeId="0" xr:uid="{00000000-0006-0000-0000-00000B000000}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ВедРесурсов::&lt;Сметная базисная цена ресурса (на физ. объем)&gt;</t>
        </r>
      </text>
    </comment>
    <comment ref="H10" authorId="0" shapeId="0" xr:uid="{00000000-0006-0000-0000-00000C000000}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ВедРесурсов::&lt;Базисная ЗП по ресурсу (для машин и механизмов)&gt;
&lt;Формула базисной цены единицы ЗПМ&gt;</t>
        </r>
      </text>
    </comment>
    <comment ref="A129" authorId="0" shapeId="0" xr:uid="{00000000-0006-0000-0000-00000D000000}">
      <text>
        <r>
          <rPr>
            <sz val="8"/>
            <color indexed="81"/>
            <rFont val="Tahoma"/>
            <family val="2"/>
            <charset val="204"/>
          </rPr>
          <t xml:space="preserve"> Итоги::&lt;Текстовая часть (итоги)&gt;</t>
        </r>
      </text>
    </comment>
    <comment ref="G129" authorId="0" shapeId="0" xr:uid="{00000000-0006-0000-0000-00000E000000}">
      <text>
        <r>
          <rPr>
            <sz val="8"/>
            <color indexed="81"/>
            <rFont val="Tahoma"/>
            <family val="2"/>
            <charset val="204"/>
          </rPr>
          <t xml:space="preserve"> Итоги::&lt;Прямые затраты в базисных ценах (итоги)&gt;</t>
        </r>
      </text>
    </comment>
    <comment ref="H129" authorId="0" shapeId="0" xr:uid="{00000000-0006-0000-0000-00000F000000}">
      <text>
        <r>
          <rPr>
            <sz val="8"/>
            <color indexed="81"/>
            <rFont val="Tahoma"/>
            <family val="2"/>
            <charset val="204"/>
          </rPr>
          <t xml:space="preserve"> Итоги::&lt;З/п основных рабочих в базисных ценах (итоги)&gt;</t>
        </r>
      </text>
    </comment>
    <comment ref="A132" authorId="1" shapeId="0" xr:uid="{00000000-0006-0000-0000-000010000000}">
      <text>
        <r>
          <rPr>
            <b/>
            <sz val="8"/>
            <color indexed="81"/>
            <rFont val="Tahoma"/>
            <family val="2"/>
            <charset val="204"/>
          </rPr>
          <t xml:space="preserve"> Хвост::______________&lt;Составил&gt;</t>
        </r>
      </text>
    </comment>
    <comment ref="A134" authorId="1" shapeId="0" xr:uid="{00000000-0006-0000-0000-000011000000}">
      <text>
        <r>
          <rPr>
            <b/>
            <sz val="8"/>
            <color indexed="81"/>
            <rFont val="Tahoma"/>
            <family val="2"/>
            <charset val="204"/>
          </rPr>
          <t xml:space="preserve"> Хвост::______________&lt;Проверил&gt;</t>
        </r>
      </text>
    </comment>
  </commentList>
</comments>
</file>

<file path=xl/sharedStrings.xml><?xml version="1.0" encoding="utf-8"?>
<sst xmlns="http://schemas.openxmlformats.org/spreadsheetml/2006/main" count="354" uniqueCount="248">
  <si>
    <t>Код ресурса</t>
  </si>
  <si>
    <t>Стройка</t>
  </si>
  <si>
    <t>Объект</t>
  </si>
  <si>
    <t>№ п/п</t>
  </si>
  <si>
    <t>Наименование ресурса</t>
  </si>
  <si>
    <t>Ед.изм.</t>
  </si>
  <si>
    <t>Кол-во</t>
  </si>
  <si>
    <t>Сметная стоимоть  в базисном уровне</t>
  </si>
  <si>
    <t>На ед.    изм.</t>
  </si>
  <si>
    <t>Общ</t>
  </si>
  <si>
    <t>ЗП маш</t>
  </si>
  <si>
    <t>"Реконструкция вторичного отстойника №6 ОСК ООО "Нижневартовские коммунальные системы"</t>
  </si>
  <si>
    <t>02-01-03 Электромонтажные работы вторичного отстойника (ЭМ)</t>
  </si>
  <si>
    <t>ЛОКАЛЬНАЯ РЕСУРСНАЯ ВЕДОМОСТЬ №02-01-03</t>
  </si>
  <si>
    <t>Составил:______________</t>
  </si>
  <si>
    <t>Проверил:______________</t>
  </si>
  <si>
    <t>Ресурсы подрядчика</t>
  </si>
  <si>
    <t xml:space="preserve">          Трудозатраты</t>
  </si>
  <si>
    <t>1-1-5</t>
  </si>
  <si>
    <t>Затраты труда рабочих (ср 1,5)</t>
  </si>
  <si>
    <t>чел.-ч</t>
  </si>
  <si>
    <t>1-2-0</t>
  </si>
  <si>
    <t>Затраты труда рабочих (ср 2)</t>
  </si>
  <si>
    <t>1-3-0</t>
  </si>
  <si>
    <t>Затраты труда рабочих (ср 3)</t>
  </si>
  <si>
    <t>1-3-4</t>
  </si>
  <si>
    <t>Затраты труда рабочих (ср 3,4)</t>
  </si>
  <si>
    <t>1-3-5</t>
  </si>
  <si>
    <t>Затраты труда рабочих (ср 3,5)</t>
  </si>
  <si>
    <t>1-3-8</t>
  </si>
  <si>
    <t>Затраты труда рабочих (ср 3,8)</t>
  </si>
  <si>
    <t>1-3-9</t>
  </si>
  <si>
    <t>Затраты труда рабочих (ср 3,9)</t>
  </si>
  <si>
    <t>чел.час</t>
  </si>
  <si>
    <t>1-4-0</t>
  </si>
  <si>
    <t>Затраты труда рабочих (ср 4)</t>
  </si>
  <si>
    <t>1-4-7</t>
  </si>
  <si>
    <t>Затраты труда рабочих (ср 4,7)</t>
  </si>
  <si>
    <t>Затраты труда машинистов</t>
  </si>
  <si>
    <t xml:space="preserve">          Машины и механизмы</t>
  </si>
  <si>
    <t>Котлы битумные передвижные 400 л</t>
  </si>
  <si>
    <t>маш.час</t>
  </si>
  <si>
    <t>Автомобили бортовые, грузоподъемность до 5 т</t>
  </si>
  <si>
    <t>91.04.01-032</t>
  </si>
  <si>
    <t>Машины бурильно-крановые глубина бурения 1,5-3 м, мощность 66 кВт (90 л.с.)</t>
  </si>
  <si>
    <t>91.05.01-017</t>
  </si>
  <si>
    <t>Краны башенные, грузоподъемность 8 т</t>
  </si>
  <si>
    <t>91.05.05-015</t>
  </si>
  <si>
    <t>Краны на автомобильном ходу, грузоподъемность 16 т</t>
  </si>
  <si>
    <t>91.06.01-003</t>
  </si>
  <si>
    <t>Домкраты гидравлические, грузоподъемность 63-100 т</t>
  </si>
  <si>
    <t>91.06.03-060</t>
  </si>
  <si>
    <t>Лебедки электрические тяговым усилием до 5,79 кН (0,59 т)</t>
  </si>
  <si>
    <t>91.06.03-061</t>
  </si>
  <si>
    <t>Лебедки электрические тяговым усилием до 12,26 кН (1,25 т)</t>
  </si>
  <si>
    <t>91.06.03-062</t>
  </si>
  <si>
    <t>Лебедки электрические тяговым усилием до 31,39 кН (3,2 т)</t>
  </si>
  <si>
    <t>91.06.05-011</t>
  </si>
  <si>
    <t>Погрузчики, грузоподъемность 5 т</t>
  </si>
  <si>
    <t>91.06.06-042</t>
  </si>
  <si>
    <t>Подъемники гидравлические, высота подъема 10 м</t>
  </si>
  <si>
    <t>91.06.09-001</t>
  </si>
  <si>
    <t>Вышки телескопические 25 м</t>
  </si>
  <si>
    <t>91.07.04-001</t>
  </si>
  <si>
    <t>Вибраторы глубинные</t>
  </si>
  <si>
    <t>91.07.04-002</t>
  </si>
  <si>
    <t>Вибраторы поверхностные</t>
  </si>
  <si>
    <t>91.14.02-001</t>
  </si>
  <si>
    <t>91.14.02-002</t>
  </si>
  <si>
    <t>Автомобили бортовые, грузоподъемность до 8 т</t>
  </si>
  <si>
    <t>91.15.03-014</t>
  </si>
  <si>
    <t>Тракторы на пневмоколесном ходу, мощность 59 кВт (80 л.с.)</t>
  </si>
  <si>
    <t>91.17.04-042</t>
  </si>
  <si>
    <t>Аппараты для газовой сварки и резки</t>
  </si>
  <si>
    <t>91.17.04-171</t>
  </si>
  <si>
    <t>Преобразователи сварочные номинальным сварочным током 315-500 А</t>
  </si>
  <si>
    <t>91.17.04-233</t>
  </si>
  <si>
    <t>Установки для сварки ручной дуговой (постоянного тока)</t>
  </si>
  <si>
    <t>91.21.01-012</t>
  </si>
  <si>
    <t>Агрегаты окрасочные высокого давления для окраски поверхностей конструкций, мощность 1 кВт</t>
  </si>
  <si>
    <t>91.21.16-001</t>
  </si>
  <si>
    <t>Пресс-ножницы комбинированные</t>
  </si>
  <si>
    <t xml:space="preserve">          Материалы</t>
  </si>
  <si>
    <t>01.3.01.01-0001</t>
  </si>
  <si>
    <t>Бензин авиационный Б-70</t>
  </si>
  <si>
    <t>т</t>
  </si>
  <si>
    <t>01.3.01.05-0009</t>
  </si>
  <si>
    <t>Парафин нефтяной твердый Т-1</t>
  </si>
  <si>
    <t>01.3.02.08-0001</t>
  </si>
  <si>
    <t>Кислород газообразный технический</t>
  </si>
  <si>
    <t>м3</t>
  </si>
  <si>
    <t>01.3.02.09-0022</t>
  </si>
  <si>
    <t>Пропан-бутан смесь техническая</t>
  </si>
  <si>
    <t>кг</t>
  </si>
  <si>
    <t>01.7.03.01-0001</t>
  </si>
  <si>
    <t>Вода</t>
  </si>
  <si>
    <t>01.7.06.07-0002</t>
  </si>
  <si>
    <t>Лента монтажная, тип ЛМ-5</t>
  </si>
  <si>
    <t>10 м</t>
  </si>
  <si>
    <t>01.7.07.12-0024</t>
  </si>
  <si>
    <t>Пленка полиэтиленовая, толщина 0,15 мм</t>
  </si>
  <si>
    <t>м2</t>
  </si>
  <si>
    <t>01.7.11.07-0032</t>
  </si>
  <si>
    <t>Электроды сварочные Э42, диаметр 4 мм</t>
  </si>
  <si>
    <t>01.7.11.07-0034</t>
  </si>
  <si>
    <t>Электроды сварочные Э42А, диаметр 4 мм</t>
  </si>
  <si>
    <t>01.7.11.07-0036</t>
  </si>
  <si>
    <t>Электроды сварочные Э46, диаметр 4 мм</t>
  </si>
  <si>
    <t>01.7.11.07-0044</t>
  </si>
  <si>
    <t>Электроды сварочные Э42, диаметр 5 мм</t>
  </si>
  <si>
    <t>01.7.15.03-0042</t>
  </si>
  <si>
    <t>Болты с гайками и шайбами строительные</t>
  </si>
  <si>
    <t>01.7.15.06-0111</t>
  </si>
  <si>
    <t>Гвозди строительные</t>
  </si>
  <si>
    <t>01.7.15.07-0014</t>
  </si>
  <si>
    <t>Дюбели распорные полипропиленовые</t>
  </si>
  <si>
    <t>100 шт</t>
  </si>
  <si>
    <t>01.7.15.13-0002</t>
  </si>
  <si>
    <t>Шплинты проволочные</t>
  </si>
  <si>
    <t>01.7.15.14-0043</t>
  </si>
  <si>
    <t>Шурупы самонарезающий прокалывающий, для крепления металлических профилей или листовых деталей 3,5/11 мм</t>
  </si>
  <si>
    <t>01.7.15.14-0165</t>
  </si>
  <si>
    <t>Шурупы с полукруглой головкой 4х40 мм</t>
  </si>
  <si>
    <t>01.7.20.08-0071</t>
  </si>
  <si>
    <t>Канат пеньковый пропитанный</t>
  </si>
  <si>
    <t>03.1.02.03-0011</t>
  </si>
  <si>
    <t>Известь строительная негашеная комовая, сорт I</t>
  </si>
  <si>
    <t>07.2.07.02-0001</t>
  </si>
  <si>
    <t>Кондуктор инвентарный металлический</t>
  </si>
  <si>
    <t>шт</t>
  </si>
  <si>
    <t>08.2.02.11-0007</t>
  </si>
  <si>
    <t>Канат двойной свивки ТК, конструкции 6х19(1+6+12)+1 о.с., оцинкованный, из проволок марки В, маркировочная группа 1770 н/мм2, диаметр 5,5 мм</t>
  </si>
  <si>
    <t>08.3.03.04-0012</t>
  </si>
  <si>
    <t>Проволока светлая, диаметр 1,1 мм</t>
  </si>
  <si>
    <t>08.3.03.06-0002</t>
  </si>
  <si>
    <t>Проволока горячекатаная в мотках, диаметр 6,3-6,5 мм</t>
  </si>
  <si>
    <t>08.3.05.02-0101</t>
  </si>
  <si>
    <t>Прокат толстолистовой горячекатаный в листах, марка стали ВСт3пс5, толщина 4-6 мм</t>
  </si>
  <si>
    <t>08.3.11.01-0091</t>
  </si>
  <si>
    <t>Швеллеры № 40, марка стали Ст0</t>
  </si>
  <si>
    <t>08.4.01.01-0022</t>
  </si>
  <si>
    <t>Детали анкерные с резьбой из прямых или гнутых круглых стержней</t>
  </si>
  <si>
    <t>10.3.02.03-0011</t>
  </si>
  <si>
    <t>Припои оловянно-свинцовые бессурьмянистые, марка ПОС30</t>
  </si>
  <si>
    <t>101-0073</t>
  </si>
  <si>
    <t>Битумы нефтяные строительные марки: БН-90/10</t>
  </si>
  <si>
    <t>101-0322</t>
  </si>
  <si>
    <t>Керосин для технических целей марок КТ-1, КТ-2</t>
  </si>
  <si>
    <t>101-0594</t>
  </si>
  <si>
    <t>Мастика битумная кровельная горячая</t>
  </si>
  <si>
    <t>101-1757</t>
  </si>
  <si>
    <t>Ветошь</t>
  </si>
  <si>
    <t>11.1.03.01-0077</t>
  </si>
  <si>
    <t>Бруски обрезные, хвойных пород, длина 4-6,5 м, ширина 75-150 мм, толщина 40-75 мм, сорт I</t>
  </si>
  <si>
    <t>11.1.03.06-0087</t>
  </si>
  <si>
    <t>Доска обрезная, хвойных пород, ширина 75-150 мм, толщина 25 мм, длина 4-6,5 м, сорт III</t>
  </si>
  <si>
    <t>11.1.03.06-0095</t>
  </si>
  <si>
    <t>Доска обрезная, хвойных пород, ширина 75-150 мм, толщина 44 мм и более, длина 4-6,5 м, сорт III</t>
  </si>
  <si>
    <t>11.2.13.04-0011</t>
  </si>
  <si>
    <t>Щиты из досок, толщина 25 мм</t>
  </si>
  <si>
    <t>12.1.02.06-0012</t>
  </si>
  <si>
    <t>Рубероид кровельный РКК-350</t>
  </si>
  <si>
    <t>14.1.02.01-0002</t>
  </si>
  <si>
    <t>Клей БМК-5к</t>
  </si>
  <si>
    <t>14.4.01.01-0003</t>
  </si>
  <si>
    <t>Грунтовка ГФ-021</t>
  </si>
  <si>
    <t>14.4.01.19-0003</t>
  </si>
  <si>
    <t>Грунтовка ХС-059, красно-коричневая</t>
  </si>
  <si>
    <t>14.4.02.09-0001</t>
  </si>
  <si>
    <t>Краска</t>
  </si>
  <si>
    <t>14.4.02.09-0301</t>
  </si>
  <si>
    <t>Композиция антикоррозионная цинкнаполненная</t>
  </si>
  <si>
    <t>14.4.03.03-0002</t>
  </si>
  <si>
    <t>Лак битумный БТ-123</t>
  </si>
  <si>
    <t>14.4.04.11-0005</t>
  </si>
  <si>
    <t>Эмаль двухкомпонентная из сополимера винилхлорида, модифицированного эпоксидной смолой</t>
  </si>
  <si>
    <t>14.5.09.04-0115</t>
  </si>
  <si>
    <t>Отвердитель амино-фенольный</t>
  </si>
  <si>
    <t>14.5.09.07-0030</t>
  </si>
  <si>
    <t>Растворитель Р-4</t>
  </si>
  <si>
    <t>20.1.02.14-0001</t>
  </si>
  <si>
    <t>Серьга</t>
  </si>
  <si>
    <t>20.1.02.20-0001</t>
  </si>
  <si>
    <t>Анкер тросовый</t>
  </si>
  <si>
    <t>20.5.04.11-0021</t>
  </si>
  <si>
    <t>Зажимы</t>
  </si>
  <si>
    <t>999-9950</t>
  </si>
  <si>
    <t>Вспомогательные ненормируемые ресурсы (2% от Оплаты труда рабочих)</t>
  </si>
  <si>
    <t>руб</t>
  </si>
  <si>
    <t>ТЦ_08.3.07.00_77_7723505528_17.06.2021_02</t>
  </si>
  <si>
    <t>Сталь полосовая оцинкованная, сеч. в мм 4х40 ГОСТ 103-76</t>
  </si>
  <si>
    <t>м</t>
  </si>
  <si>
    <t>ТЦ_20.2.12.03_77_7726567667_07.06.2021_02</t>
  </si>
  <si>
    <t>Гофрированная труба из нг полиамида dу=23мм (22,6/28,5 ) PA612329F0 DKC</t>
  </si>
  <si>
    <t>ТЦ_21.1.06.09_77_7733814660_09.06.2021_02</t>
  </si>
  <si>
    <t>Кабель КВВГнг(А)-LS-0,66кВ 5х2,5</t>
  </si>
  <si>
    <t>ТЦ_21.2.03.09_78_7842082247_18.08.2021_02</t>
  </si>
  <si>
    <t>Провод желто-зеленый ПуГВ 1х6</t>
  </si>
  <si>
    <t>ТЦ_25.2.01.11_77_7707083893_02.08.2021_02</t>
  </si>
  <si>
    <t>Коуш оцинкованный для каната диаметром 6 мм KOU-6.0</t>
  </si>
  <si>
    <t>ФССЦ-04.1.02.05-0003</t>
  </si>
  <si>
    <t>Смеси бетонные тяжелого бетона (БСТ), класс В7,5 (М100)</t>
  </si>
  <si>
    <t>ФССЦ-04.3.02.04-0112</t>
  </si>
  <si>
    <t>Смеси бетонные, БСГ, тяжелого бетона мелкозернистые, класс: В15 (М200), F100</t>
  </si>
  <si>
    <t>ФССЦ-04.3.02.04-0152</t>
  </si>
  <si>
    <t>Смеси бетонные, БСГ, тяжелого бетона на гранитном щебне, фракция 5-20 мм, класс: B20 (М250), F100(150)</t>
  </si>
  <si>
    <t>ФССЦ-08.2.02.16-0011</t>
  </si>
  <si>
    <t>Канаты стальные арматурные диаметр 5.9мм</t>
  </si>
  <si>
    <t>ФССЦ-08.3.05.02-0059</t>
  </si>
  <si>
    <t>Сталь листовая горячекатаная марки Ст3 толщиной: 6-9 (10) мм (С245)</t>
  </si>
  <si>
    <t>ФССЦ-08.3.05.02-0060</t>
  </si>
  <si>
    <t>Сталь листовая горячекатаная марки Ст3 толщиной: 6,0 мм (С245)</t>
  </si>
  <si>
    <t>ФССЦ-08.3.05.02-0062</t>
  </si>
  <si>
    <t>Сталь листовая горячекатаная марки Ст3 толщиной: 14-18 (20) мм (С245)</t>
  </si>
  <si>
    <t>ФССЦ-08.4.03.02-0001</t>
  </si>
  <si>
    <t>Сталь арматурная, горячекатаная, гладкая, класс А-I, диаметр 6 мм</t>
  </si>
  <si>
    <t>ФССЦ-08.4.03.03-0032</t>
  </si>
  <si>
    <t>Сталь арматурная, горячекатаная, периодического профиля, класс А-III, диаметр 12 мм</t>
  </si>
  <si>
    <t>ФССЦ-14.4.04.11-0003</t>
  </si>
  <si>
    <t>Эмаль ХС-119, серая</t>
  </si>
  <si>
    <t>ФССЦ-14.4.04.11-0005</t>
  </si>
  <si>
    <t>ФССЦ-20.1.02.14-0001</t>
  </si>
  <si>
    <t>ФССЦ-20.1.02.18-0001</t>
  </si>
  <si>
    <t>Хомут стойкий к ультрофиолету, размер 200 мм 25314CUV</t>
  </si>
  <si>
    <t>ФССЦ-20.1.02.20-0001</t>
  </si>
  <si>
    <t>Анкер тросовый...</t>
  </si>
  <si>
    <t xml:space="preserve">   - Анкер тросовый</t>
  </si>
  <si>
    <t xml:space="preserve">   - Анкер тросовый АОК-500У3</t>
  </si>
  <si>
    <t>ФССЦ-20.2.09.08-0025</t>
  </si>
  <si>
    <t>Муфта термоусаживаемая концевая внутренней установки для кабеля с пластмассовой изоляцией на напряжение до 10 кВ, марки ПКОВтт10-95/240 с болтовыми наконечниками (Прим.ККТ-1 (7-18))</t>
  </si>
  <si>
    <t>компл</t>
  </si>
  <si>
    <t>ФССЦ-20.2.10.01-0002</t>
  </si>
  <si>
    <t>Наконечники кабельные алюминиевые (штыревой втулочный изолированный НШВИ 2.5–12)</t>
  </si>
  <si>
    <t>ФССЦ-20.2.10.04-0002</t>
  </si>
  <si>
    <t>Наконечники кабельные медные луженные ТМЛ-6-6-4</t>
  </si>
  <si>
    <t>ФССЦ-20.2.10.04-0005</t>
  </si>
  <si>
    <t>Наконечники кабельные медные луженые под опрессовку ТМЛ-25-8-7</t>
  </si>
  <si>
    <t>ФССЦ-20.5.04.11-0021</t>
  </si>
  <si>
    <t>Зажимы...</t>
  </si>
  <si>
    <t xml:space="preserve">   - Зажимы</t>
  </si>
  <si>
    <t xml:space="preserve">   - Зажимы тросовые К676 У3</t>
  </si>
  <si>
    <t>ФССЦ-23.5.02.02-0088</t>
  </si>
  <si>
    <t>Трубы стальные электросварные прямошовные со снятой фаской из стали марок БСт2кп-БСт4кп и БСт2пс-БСт4пс, наружный диаметр 219 мм, толщина стенки 6 мм</t>
  </si>
  <si>
    <t>ФССЦ-25.2.01.12-0011</t>
  </si>
  <si>
    <t>Муфты натяжные К804 У3</t>
  </si>
  <si>
    <t>ВСЕГО по смете</t>
  </si>
  <si>
    <t>Индекс</t>
  </si>
  <si>
    <t>Сметная стоимоть  в текущем  уровне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</si>
</sst>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8"/>
      <color indexed="81"/>
      <name val="Tahoma"/>
      <family val="2"/>
      <charset val="204"/>
    </font>
    <font>
      <sz val="10"/>
      <name val="Arial Cyr"/>
      <charset val="204"/>
    </font>
    <font>
      <sz val="9"/>
      <name val="Arial"/>
      <family val="2"/>
      <charset val="204"/>
    </font>
    <font>
      <sz val="9"/>
      <name val="Arial"/>
      <family val="2"/>
      <charset val="204"/>
    </font>
    <font>
      <b/>
      <sz val="11"/>
      <name val="Arial"/>
      <family val="2"/>
      <charset val="204"/>
    </font>
    <font>
      <b/>
      <sz val="8"/>
      <color indexed="81"/>
      <name val="Tahoma"/>
      <family val="2"/>
      <charset val="204"/>
    </font>
    <font>
      <b/>
      <sz val="10"/>
      <name val="Arial Cyr"/>
      <charset val="204"/>
    </font>
    <font>
      <b/>
      <sz val="11"/>
      <name val="Arial Cyr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7">
    <xf numFmtId="0" fontId="0" fillId="0" borderId="0"/>
    <xf numFmtId="0" fontId="3" fillId="0" borderId="1">
      <alignment horizontal="center"/>
    </xf>
    <xf numFmtId="0" fontId="1" fillId="0" borderId="0">
      <alignment vertical="top"/>
    </xf>
    <xf numFmtId="0" fontId="3" fillId="0" borderId="1">
      <alignment horizontal="center"/>
    </xf>
    <xf numFmtId="0" fontId="3" fillId="0" borderId="0">
      <alignment vertical="top"/>
    </xf>
    <xf numFmtId="49" fontId="5" fillId="0" borderId="1">
      <alignment horizontal="center" vertical="top" wrapText="1"/>
    </xf>
    <xf numFmtId="0" fontId="1" fillId="0" borderId="0"/>
    <xf numFmtId="0" fontId="3" fillId="0" borderId="0">
      <alignment horizontal="right" vertical="top" wrapText="1"/>
    </xf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1">
      <alignment horizontal="center" wrapText="1"/>
    </xf>
    <xf numFmtId="0" fontId="1" fillId="0" borderId="0">
      <alignment vertical="top"/>
    </xf>
    <xf numFmtId="0" fontId="1" fillId="0" borderId="0"/>
    <xf numFmtId="0" fontId="1" fillId="0" borderId="0"/>
    <xf numFmtId="0" fontId="3" fillId="0" borderId="0"/>
    <xf numFmtId="0" fontId="3" fillId="0" borderId="1">
      <alignment horizontal="center" wrapText="1"/>
    </xf>
    <xf numFmtId="0" fontId="3" fillId="0" borderId="1">
      <alignment horizontal="center"/>
    </xf>
    <xf numFmtId="0" fontId="5" fillId="0" borderId="0"/>
    <xf numFmtId="0" fontId="3" fillId="0" borderId="1">
      <alignment horizontal="center" wrapText="1"/>
    </xf>
    <xf numFmtId="0" fontId="1" fillId="0" borderId="0"/>
    <xf numFmtId="0" fontId="3" fillId="0" borderId="0">
      <alignment horizontal="center"/>
    </xf>
    <xf numFmtId="0" fontId="3" fillId="0" borderId="0">
      <alignment horizontal="left" vertical="top"/>
    </xf>
    <xf numFmtId="0" fontId="5" fillId="0" borderId="0"/>
    <xf numFmtId="0" fontId="3" fillId="0" borderId="0"/>
    <xf numFmtId="49" fontId="1" fillId="0" borderId="1">
      <alignment horizontal="center" vertical="top" wrapText="1"/>
    </xf>
    <xf numFmtId="0" fontId="1" fillId="0" borderId="0"/>
    <xf numFmtId="0" fontId="1" fillId="0" borderId="0"/>
    <xf numFmtId="49" fontId="1" fillId="0" borderId="1">
      <alignment horizontal="center" vertical="top" wrapText="1"/>
    </xf>
    <xf numFmtId="0" fontId="1" fillId="0" borderId="0"/>
    <xf numFmtId="0" fontId="1" fillId="0" borderId="0"/>
    <xf numFmtId="49" fontId="1" fillId="0" borderId="1">
      <alignment horizontal="center" vertical="top" wrapText="1"/>
    </xf>
    <xf numFmtId="0" fontId="1" fillId="0" borderId="0"/>
    <xf numFmtId="0" fontId="1" fillId="0" borderId="0"/>
  </cellStyleXfs>
  <cellXfs count="43">
    <xf numFmtId="0" fontId="0" fillId="0" borderId="0" xfId="0"/>
    <xf numFmtId="0" fontId="6" fillId="0" borderId="0" xfId="0" applyNumberFormat="1" applyFont="1" applyFill="1" applyBorder="1" applyAlignment="1" applyProtection="1">
      <alignment vertical="top" wrapText="1"/>
    </xf>
    <xf numFmtId="0" fontId="7" fillId="0" borderId="0" xfId="0" applyNumberFormat="1" applyFont="1" applyFill="1" applyBorder="1" applyAlignment="1" applyProtection="1">
      <alignment vertical="center" wrapText="1"/>
    </xf>
    <xf numFmtId="0" fontId="8" fillId="0" borderId="0" xfId="0" applyNumberFormat="1" applyFont="1" applyFill="1" applyBorder="1" applyAlignment="1" applyProtection="1">
      <alignment vertical="center" wrapText="1"/>
    </xf>
    <xf numFmtId="0" fontId="3" fillId="0" borderId="0" xfId="7">
      <alignment horizontal="right" vertical="top" wrapText="1"/>
    </xf>
    <xf numFmtId="49" fontId="0" fillId="0" borderId="0" xfId="0" applyNumberFormat="1"/>
    <xf numFmtId="49" fontId="3" fillId="0" borderId="0" xfId="7" applyNumberFormat="1">
      <alignment horizontal="right" vertical="top" wrapText="1"/>
    </xf>
    <xf numFmtId="0" fontId="6" fillId="0" borderId="0" xfId="25" applyFont="1">
      <alignment horizontal="left" vertical="top"/>
    </xf>
    <xf numFmtId="0" fontId="6" fillId="0" borderId="0" xfId="0" applyFont="1"/>
    <xf numFmtId="0" fontId="3" fillId="0" borderId="0" xfId="24">
      <alignment horizontal="center"/>
    </xf>
    <xf numFmtId="0" fontId="0" fillId="0" borderId="1" xfId="0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0" fontId="3" fillId="0" borderId="1" xfId="3" applyBorder="1">
      <alignment horizontal="center"/>
    </xf>
    <xf numFmtId="49" fontId="3" fillId="0" borderId="1" xfId="3" applyNumberFormat="1" applyBorder="1">
      <alignment horizontal="center"/>
    </xf>
    <xf numFmtId="0" fontId="0" fillId="0" borderId="2" xfId="0" applyBorder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11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right" wrapText="1"/>
    </xf>
    <xf numFmtId="49" fontId="0" fillId="0" borderId="1" xfId="0" applyNumberFormat="1" applyBorder="1" applyAlignment="1">
      <alignment horizontal="left"/>
    </xf>
    <xf numFmtId="49" fontId="0" fillId="0" borderId="1" xfId="0" applyNumberFormat="1" applyBorder="1" applyAlignment="1">
      <alignment horizontal="left" wrapText="1"/>
    </xf>
    <xf numFmtId="0" fontId="0" fillId="0" borderId="1" xfId="0" applyBorder="1" applyAlignment="1">
      <alignment horizontal="center" wrapText="1"/>
    </xf>
    <xf numFmtId="0" fontId="0" fillId="0" borderId="2" xfId="0" applyBorder="1" applyAlignment="1">
      <alignment horizontal="right" wrapText="1"/>
    </xf>
    <xf numFmtId="49" fontId="0" fillId="0" borderId="2" xfId="0" applyNumberFormat="1" applyBorder="1" applyAlignment="1">
      <alignment horizontal="left"/>
    </xf>
    <xf numFmtId="49" fontId="0" fillId="0" borderId="2" xfId="0" applyNumberFormat="1" applyBorder="1" applyAlignment="1">
      <alignment horizontal="left" wrapText="1"/>
    </xf>
    <xf numFmtId="0" fontId="0" fillId="0" borderId="2" xfId="0" applyBorder="1" applyAlignment="1">
      <alignment horizontal="center" wrapText="1"/>
    </xf>
    <xf numFmtId="0" fontId="10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right" wrapText="1"/>
    </xf>
    <xf numFmtId="2" fontId="0" fillId="0" borderId="1" xfId="0" applyNumberFormat="1" applyFill="1" applyBorder="1"/>
    <xf numFmtId="2" fontId="0" fillId="0" borderId="2" xfId="0" applyNumberFormat="1" applyBorder="1" applyAlignment="1">
      <alignment horizontal="right" wrapText="1"/>
    </xf>
    <xf numFmtId="0" fontId="0" fillId="0" borderId="0" xfId="0"/>
    <xf numFmtId="0" fontId="0" fillId="0" borderId="1" xfId="0" applyBorder="1" applyAlignment="1">
      <alignment horizontal="right" wrapText="1"/>
    </xf>
    <xf numFmtId="49" fontId="0" fillId="0" borderId="1" xfId="0" applyNumberFormat="1" applyBorder="1" applyAlignment="1">
      <alignment horizontal="left"/>
    </xf>
    <xf numFmtId="49" fontId="0" fillId="0" borderId="1" xfId="0" applyNumberFormat="1" applyBorder="1" applyAlignment="1">
      <alignment horizontal="left" wrapText="1"/>
    </xf>
    <xf numFmtId="0" fontId="0" fillId="0" borderId="1" xfId="0" applyBorder="1" applyAlignment="1">
      <alignment horizontal="center" wrapText="1"/>
    </xf>
    <xf numFmtId="0" fontId="0" fillId="0" borderId="2" xfId="0" applyBorder="1" applyAlignment="1">
      <alignment horizontal="right" wrapText="1"/>
    </xf>
    <xf numFmtId="49" fontId="0" fillId="0" borderId="2" xfId="0" applyNumberFormat="1" applyBorder="1" applyAlignment="1">
      <alignment horizontal="left"/>
    </xf>
    <xf numFmtId="49" fontId="0" fillId="0" borderId="2" xfId="0" applyNumberFormat="1" applyBorder="1" applyAlignment="1">
      <alignment horizontal="left" wrapText="1"/>
    </xf>
    <xf numFmtId="0" fontId="0" fillId="0" borderId="2" xfId="0" applyBorder="1" applyAlignment="1">
      <alignment horizontal="center" wrapText="1"/>
    </xf>
    <xf numFmtId="0" fontId="0" fillId="0" borderId="1" xfId="0" applyBorder="1"/>
    <xf numFmtId="2" fontId="0" fillId="0" borderId="1" xfId="0" applyNumberFormat="1" applyBorder="1"/>
    <xf numFmtId="0" fontId="0" fillId="0" borderId="1" xfId="0" applyBorder="1" applyAlignment="1">
      <alignment wrapText="1"/>
    </xf>
    <xf numFmtId="2" fontId="0" fillId="0" borderId="1" xfId="0" applyNumberFormat="1" applyBorder="1" applyAlignment="1">
      <alignment horizontal="right" wrapText="1"/>
    </xf>
  </cellXfs>
  <cellStyles count="37">
    <cellStyle name="Акт" xfId="1" xr:uid="{00000000-0005-0000-0000-000000000000}"/>
    <cellStyle name="АктМТСН" xfId="2" xr:uid="{00000000-0005-0000-0000-000001000000}"/>
    <cellStyle name="ВедРесурсов" xfId="3" xr:uid="{00000000-0005-0000-0000-000002000000}"/>
    <cellStyle name="ВедРесурсовАкт" xfId="4" xr:uid="{00000000-0005-0000-0000-000003000000}"/>
    <cellStyle name="Дефектовка" xfId="5" xr:uid="{00000000-0005-0000-0000-000004000000}"/>
    <cellStyle name="Дефектовка 2" xfId="34" xr:uid="{3D60FCAC-6AFB-4EC7-99F7-F8546E8DA07B}"/>
    <cellStyle name="Дефектовка 3" xfId="31" xr:uid="{487A49B1-00E8-473E-B02B-325DA551A76F}"/>
    <cellStyle name="Дефектовка 4" xfId="28" xr:uid="{FF9E9707-753E-4B30-B0CB-5767B1FDB18E}"/>
    <cellStyle name="Индексы" xfId="6" xr:uid="{00000000-0005-0000-0000-000005000000}"/>
    <cellStyle name="Итоги" xfId="7" xr:uid="{00000000-0005-0000-0000-000006000000}"/>
    <cellStyle name="ИтогоАктБазЦ" xfId="8" xr:uid="{00000000-0005-0000-0000-000007000000}"/>
    <cellStyle name="ИтогоАктБИМ" xfId="9" xr:uid="{00000000-0005-0000-0000-000008000000}"/>
    <cellStyle name="ИтогоАктРесМет" xfId="10" xr:uid="{00000000-0005-0000-0000-000009000000}"/>
    <cellStyle name="ИтогоБазЦ" xfId="11" xr:uid="{00000000-0005-0000-0000-00000A000000}"/>
    <cellStyle name="ИтогоБИМ" xfId="12" xr:uid="{00000000-0005-0000-0000-00000B000000}"/>
    <cellStyle name="ИтогоРесМет" xfId="13" xr:uid="{00000000-0005-0000-0000-00000C000000}"/>
    <cellStyle name="ЛокСмета" xfId="14" xr:uid="{00000000-0005-0000-0000-00000D000000}"/>
    <cellStyle name="ЛокСмМТСН" xfId="15" xr:uid="{00000000-0005-0000-0000-00000E000000}"/>
    <cellStyle name="М29" xfId="16" xr:uid="{00000000-0005-0000-0000-00000F000000}"/>
    <cellStyle name="ОбСмета" xfId="17" xr:uid="{00000000-0005-0000-0000-000010000000}"/>
    <cellStyle name="Обычный" xfId="0" builtinId="0"/>
    <cellStyle name="Параметр" xfId="18" xr:uid="{00000000-0005-0000-0000-000012000000}"/>
    <cellStyle name="ПеременныеСметы" xfId="19" xr:uid="{00000000-0005-0000-0000-000013000000}"/>
    <cellStyle name="РесСмета" xfId="20" xr:uid="{00000000-0005-0000-0000-000014000000}"/>
    <cellStyle name="СводВедРес" xfId="21" xr:uid="{00000000-0005-0000-0000-000015000000}"/>
    <cellStyle name="СводВедРес 2" xfId="35" xr:uid="{07F1C88D-373F-420C-ACB8-FA872F9F6012}"/>
    <cellStyle name="СводВедРес 3" xfId="32" xr:uid="{954D1472-671F-4AE3-BFAF-943388BC5C5F}"/>
    <cellStyle name="СводВедРес 4" xfId="29" xr:uid="{EBA6DC41-70B7-4970-ACE0-23E06E23C582}"/>
    <cellStyle name="СводкаСтоимРаб" xfId="22" xr:uid="{00000000-0005-0000-0000-000016000000}"/>
    <cellStyle name="СводРасч" xfId="23" xr:uid="{00000000-0005-0000-0000-000017000000}"/>
    <cellStyle name="Титул" xfId="24" xr:uid="{00000000-0005-0000-0000-000018000000}"/>
    <cellStyle name="Хвост" xfId="25" xr:uid="{00000000-0005-0000-0000-000019000000}"/>
    <cellStyle name="Ценник" xfId="26" xr:uid="{00000000-0005-0000-0000-00001A000000}"/>
    <cellStyle name="Ценник 2" xfId="36" xr:uid="{57E80420-B476-4EDA-929B-14F6E213EA03}"/>
    <cellStyle name="Ценник 3" xfId="33" xr:uid="{A9902FC5-BCE7-46A8-87A3-7E4D275C1177}"/>
    <cellStyle name="Ценник 4" xfId="30" xr:uid="{2243D7C8-7C1E-4325-9A95-F827894A01A7}"/>
    <cellStyle name="Экспертиза" xfId="27" xr:uid="{00000000-0005-0000-0000-00001B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J134"/>
  <sheetViews>
    <sheetView showGridLines="0" tabSelected="1" workbookViewId="0">
      <selection activeCell="G132" sqref="G132"/>
    </sheetView>
  </sheetViews>
  <sheetFormatPr defaultRowHeight="12.75" x14ac:dyDescent="0.2"/>
  <cols>
    <col min="2" max="2" width="13.42578125" style="5" customWidth="1"/>
    <col min="3" max="3" width="33.5703125" customWidth="1"/>
    <col min="4" max="4" width="13.42578125" customWidth="1"/>
    <col min="5" max="5" width="16" customWidth="1"/>
    <col min="6" max="6" width="17.42578125" customWidth="1"/>
    <col min="7" max="7" width="16.85546875" customWidth="1"/>
    <col min="8" max="8" width="19.28515625" customWidth="1"/>
    <col min="9" max="9" width="10.42578125" customWidth="1"/>
    <col min="10" max="10" width="16.140625" customWidth="1"/>
    <col min="11" max="11" width="5.42578125" customWidth="1"/>
  </cols>
  <sheetData>
    <row r="1" spans="1:10" x14ac:dyDescent="0.2">
      <c r="A1" s="1" t="s">
        <v>1</v>
      </c>
      <c r="B1" s="9" t="s">
        <v>11</v>
      </c>
      <c r="C1" s="9"/>
      <c r="D1" s="9"/>
      <c r="E1" s="9"/>
      <c r="F1" s="9"/>
      <c r="G1" s="1"/>
    </row>
    <row r="2" spans="1:10" x14ac:dyDescent="0.2">
      <c r="A2" s="2" t="s">
        <v>2</v>
      </c>
      <c r="B2" s="9" t="s">
        <v>12</v>
      </c>
      <c r="C2" s="9"/>
      <c r="D2" s="9"/>
      <c r="E2" s="9"/>
      <c r="F2" s="9"/>
      <c r="G2" s="2"/>
    </row>
    <row r="4" spans="1:10" ht="15" customHeight="1" x14ac:dyDescent="0.2">
      <c r="C4" s="9" t="s">
        <v>13</v>
      </c>
      <c r="D4" s="9"/>
      <c r="E4" s="9"/>
      <c r="F4" s="9"/>
      <c r="G4" s="3"/>
      <c r="H4" s="3"/>
    </row>
    <row r="5" spans="1:10" x14ac:dyDescent="0.2">
      <c r="C5" s="9" t="s">
        <v>12</v>
      </c>
      <c r="D5" s="9"/>
      <c r="E5" s="9"/>
      <c r="F5" s="9"/>
      <c r="G5" s="9"/>
    </row>
    <row r="8" spans="1:10" ht="41.25" customHeight="1" x14ac:dyDescent="0.2">
      <c r="A8" s="10" t="s">
        <v>3</v>
      </c>
      <c r="B8" s="11" t="s">
        <v>0</v>
      </c>
      <c r="C8" s="10" t="s">
        <v>4</v>
      </c>
      <c r="D8" s="10" t="s">
        <v>5</v>
      </c>
      <c r="E8" s="10" t="s">
        <v>6</v>
      </c>
      <c r="F8" s="10" t="s">
        <v>7</v>
      </c>
      <c r="G8" s="10"/>
      <c r="H8" s="10"/>
      <c r="I8" s="39" t="s">
        <v>246</v>
      </c>
      <c r="J8" s="41" t="s">
        <v>247</v>
      </c>
    </row>
    <row r="9" spans="1:10" x14ac:dyDescent="0.2">
      <c r="A9" s="14"/>
      <c r="B9" s="15"/>
      <c r="C9" s="14"/>
      <c r="D9" s="14"/>
      <c r="E9" s="14"/>
      <c r="F9" s="16" t="s">
        <v>8</v>
      </c>
      <c r="G9" s="16" t="s">
        <v>9</v>
      </c>
      <c r="H9" s="16" t="s">
        <v>10</v>
      </c>
      <c r="I9" s="39"/>
      <c r="J9" s="39"/>
    </row>
    <row r="10" spans="1:10" x14ac:dyDescent="0.2">
      <c r="A10" s="12">
        <v>1</v>
      </c>
      <c r="B10" s="13">
        <v>2</v>
      </c>
      <c r="C10" s="12">
        <v>3</v>
      </c>
      <c r="D10" s="12">
        <v>4</v>
      </c>
      <c r="E10" s="12">
        <v>5</v>
      </c>
      <c r="F10" s="12">
        <v>6</v>
      </c>
      <c r="G10" s="12">
        <v>7</v>
      </c>
      <c r="H10" s="12">
        <v>8</v>
      </c>
      <c r="I10" s="39"/>
      <c r="J10" s="39"/>
    </row>
    <row r="11" spans="1:10" ht="21" customHeight="1" x14ac:dyDescent="0.2">
      <c r="A11" s="17" t="s">
        <v>16</v>
      </c>
      <c r="B11" s="17"/>
      <c r="C11" s="17"/>
      <c r="D11" s="17"/>
      <c r="E11" s="17"/>
      <c r="F11" s="17"/>
      <c r="G11" s="17"/>
      <c r="H11" s="17"/>
      <c r="I11" s="39"/>
      <c r="J11" s="39"/>
    </row>
    <row r="12" spans="1:10" ht="21" customHeight="1" x14ac:dyDescent="0.2">
      <c r="A12" s="17" t="s">
        <v>17</v>
      </c>
      <c r="B12" s="17"/>
      <c r="C12" s="17"/>
      <c r="D12" s="17"/>
      <c r="E12" s="17"/>
      <c r="F12" s="17"/>
      <c r="G12" s="17"/>
      <c r="H12" s="17"/>
      <c r="I12" s="39"/>
      <c r="J12" s="39"/>
    </row>
    <row r="13" spans="1:10" x14ac:dyDescent="0.2">
      <c r="A13" s="18">
        <v>1</v>
      </c>
      <c r="B13" s="19" t="s">
        <v>18</v>
      </c>
      <c r="C13" s="20" t="s">
        <v>19</v>
      </c>
      <c r="D13" s="21" t="s">
        <v>20</v>
      </c>
      <c r="E13" s="21">
        <v>5.6993999999999998</v>
      </c>
      <c r="F13" s="18">
        <v>7.5</v>
      </c>
      <c r="G13" s="18">
        <v>42.75</v>
      </c>
      <c r="H13" s="18"/>
      <c r="I13" s="39">
        <v>12.4</v>
      </c>
      <c r="J13" s="39">
        <f>G13*I13</f>
        <v>530.1</v>
      </c>
    </row>
    <row r="14" spans="1:10" x14ac:dyDescent="0.2">
      <c r="A14" s="18">
        <v>2</v>
      </c>
      <c r="B14" s="19" t="s">
        <v>21</v>
      </c>
      <c r="C14" s="20" t="s">
        <v>22</v>
      </c>
      <c r="D14" s="21" t="s">
        <v>20</v>
      </c>
      <c r="E14" s="21">
        <v>2.9290500000000002</v>
      </c>
      <c r="F14" s="18">
        <v>7.8</v>
      </c>
      <c r="G14" s="18">
        <v>22.84</v>
      </c>
      <c r="H14" s="18"/>
      <c r="I14" s="39">
        <v>12.4</v>
      </c>
      <c r="J14" s="40">
        <f t="shared" ref="J14:J21" si="0">G14*I14</f>
        <v>283.21600000000001</v>
      </c>
    </row>
    <row r="15" spans="1:10" x14ac:dyDescent="0.2">
      <c r="A15" s="18">
        <v>3</v>
      </c>
      <c r="B15" s="19" t="s">
        <v>23</v>
      </c>
      <c r="C15" s="20" t="s">
        <v>24</v>
      </c>
      <c r="D15" s="21" t="s">
        <v>20</v>
      </c>
      <c r="E15" s="21">
        <v>20.706440000000001</v>
      </c>
      <c r="F15" s="18">
        <v>8.5299999999999994</v>
      </c>
      <c r="G15" s="18">
        <v>176.63</v>
      </c>
      <c r="H15" s="18"/>
      <c r="I15" s="39">
        <v>12.4</v>
      </c>
      <c r="J15" s="40">
        <f t="shared" si="0"/>
        <v>2190.212</v>
      </c>
    </row>
    <row r="16" spans="1:10" x14ac:dyDescent="0.2">
      <c r="A16" s="18">
        <v>4</v>
      </c>
      <c r="B16" s="19" t="s">
        <v>25</v>
      </c>
      <c r="C16" s="20" t="s">
        <v>26</v>
      </c>
      <c r="D16" s="21" t="s">
        <v>20</v>
      </c>
      <c r="E16" s="21">
        <v>0.46644000000000002</v>
      </c>
      <c r="F16" s="18">
        <v>8.9700000000000006</v>
      </c>
      <c r="G16" s="18">
        <v>4.18</v>
      </c>
      <c r="H16" s="18"/>
      <c r="I16" s="39">
        <v>12.4</v>
      </c>
      <c r="J16" s="40">
        <f t="shared" si="0"/>
        <v>51.832000000000001</v>
      </c>
    </row>
    <row r="17" spans="1:10" x14ac:dyDescent="0.2">
      <c r="A17" s="18">
        <v>5</v>
      </c>
      <c r="B17" s="19" t="s">
        <v>27</v>
      </c>
      <c r="C17" s="20" t="s">
        <v>28</v>
      </c>
      <c r="D17" s="21" t="s">
        <v>20</v>
      </c>
      <c r="E17" s="21">
        <v>40.217183599999998</v>
      </c>
      <c r="F17" s="18">
        <v>9.07</v>
      </c>
      <c r="G17" s="18">
        <v>364.77</v>
      </c>
      <c r="H17" s="18"/>
      <c r="I17" s="39">
        <v>12.4</v>
      </c>
      <c r="J17" s="40">
        <f t="shared" si="0"/>
        <v>4523.1480000000001</v>
      </c>
    </row>
    <row r="18" spans="1:10" x14ac:dyDescent="0.2">
      <c r="A18" s="18">
        <v>6</v>
      </c>
      <c r="B18" s="19" t="s">
        <v>29</v>
      </c>
      <c r="C18" s="20" t="s">
        <v>30</v>
      </c>
      <c r="D18" s="21" t="s">
        <v>20</v>
      </c>
      <c r="E18" s="21">
        <v>118.29268</v>
      </c>
      <c r="F18" s="18">
        <v>9.4</v>
      </c>
      <c r="G18" s="18">
        <v>1111.96</v>
      </c>
      <c r="H18" s="18"/>
      <c r="I18" s="39">
        <v>12.4</v>
      </c>
      <c r="J18" s="40">
        <f t="shared" si="0"/>
        <v>13788.304</v>
      </c>
    </row>
    <row r="19" spans="1:10" x14ac:dyDescent="0.2">
      <c r="A19" s="18">
        <v>7</v>
      </c>
      <c r="B19" s="19" t="s">
        <v>31</v>
      </c>
      <c r="C19" s="20" t="s">
        <v>32</v>
      </c>
      <c r="D19" s="21" t="s">
        <v>33</v>
      </c>
      <c r="E19" s="21">
        <v>4.1982359999999996</v>
      </c>
      <c r="F19" s="18">
        <v>9.51</v>
      </c>
      <c r="G19" s="18">
        <v>39.93</v>
      </c>
      <c r="H19" s="18"/>
      <c r="I19" s="39">
        <v>12.4</v>
      </c>
      <c r="J19" s="40">
        <f t="shared" si="0"/>
        <v>495.13200000000001</v>
      </c>
    </row>
    <row r="20" spans="1:10" x14ac:dyDescent="0.2">
      <c r="A20" s="18">
        <v>8</v>
      </c>
      <c r="B20" s="19" t="s">
        <v>34</v>
      </c>
      <c r="C20" s="20" t="s">
        <v>35</v>
      </c>
      <c r="D20" s="21" t="s">
        <v>20</v>
      </c>
      <c r="E20" s="21">
        <v>48.467601000000002</v>
      </c>
      <c r="F20" s="18">
        <v>9.6199999999999992</v>
      </c>
      <c r="G20" s="18">
        <v>466.26</v>
      </c>
      <c r="H20" s="18"/>
      <c r="I20" s="39">
        <v>12.4</v>
      </c>
      <c r="J20" s="40">
        <f t="shared" si="0"/>
        <v>5781.6239999999998</v>
      </c>
    </row>
    <row r="21" spans="1:10" x14ac:dyDescent="0.2">
      <c r="A21" s="18">
        <v>9</v>
      </c>
      <c r="B21" s="19" t="s">
        <v>36</v>
      </c>
      <c r="C21" s="20" t="s">
        <v>37</v>
      </c>
      <c r="D21" s="21" t="s">
        <v>20</v>
      </c>
      <c r="E21" s="21">
        <v>0.55165500000000001</v>
      </c>
      <c r="F21" s="18">
        <v>10.65</v>
      </c>
      <c r="G21" s="18">
        <v>5.88</v>
      </c>
      <c r="H21" s="18"/>
      <c r="I21" s="39">
        <v>12.4</v>
      </c>
      <c r="J21" s="40">
        <f t="shared" si="0"/>
        <v>72.912000000000006</v>
      </c>
    </row>
    <row r="22" spans="1:10" x14ac:dyDescent="0.2">
      <c r="A22" s="18">
        <v>10</v>
      </c>
      <c r="B22" s="19">
        <v>2</v>
      </c>
      <c r="C22" s="20" t="s">
        <v>38</v>
      </c>
      <c r="D22" s="21" t="s">
        <v>20</v>
      </c>
      <c r="E22" s="21">
        <v>62.6199005</v>
      </c>
      <c r="F22" s="18"/>
      <c r="G22" s="18">
        <f>SUM(G13:G21)</f>
        <v>2235.2000000000003</v>
      </c>
      <c r="H22" s="18"/>
      <c r="I22" s="39"/>
      <c r="J22" s="39">
        <f>SUM(J13:J21)</f>
        <v>27716.48</v>
      </c>
    </row>
    <row r="23" spans="1:10" ht="21" customHeight="1" x14ac:dyDescent="0.2">
      <c r="A23" s="17" t="s">
        <v>39</v>
      </c>
      <c r="B23" s="17"/>
      <c r="C23" s="17"/>
      <c r="D23" s="17"/>
      <c r="E23" s="17"/>
      <c r="F23" s="17"/>
      <c r="G23" s="17"/>
      <c r="H23" s="17"/>
      <c r="I23" s="39"/>
      <c r="J23" s="39"/>
    </row>
    <row r="24" spans="1:10" x14ac:dyDescent="0.2">
      <c r="A24" s="18">
        <v>11</v>
      </c>
      <c r="B24" s="19">
        <v>121011</v>
      </c>
      <c r="C24" s="20" t="s">
        <v>40</v>
      </c>
      <c r="D24" s="21" t="s">
        <v>41</v>
      </c>
      <c r="E24" s="21">
        <v>0.38615850000000002</v>
      </c>
      <c r="F24" s="18">
        <v>30</v>
      </c>
      <c r="G24" s="18">
        <v>11.58</v>
      </c>
      <c r="H24" s="18"/>
      <c r="I24" s="39">
        <v>12.4</v>
      </c>
      <c r="J24" s="40">
        <f>G24*I24</f>
        <v>143.59200000000001</v>
      </c>
    </row>
    <row r="25" spans="1:10" ht="25.5" x14ac:dyDescent="0.2">
      <c r="A25" s="18">
        <v>12</v>
      </c>
      <c r="B25" s="19">
        <v>400001</v>
      </c>
      <c r="C25" s="20" t="s">
        <v>42</v>
      </c>
      <c r="D25" s="21" t="s">
        <v>41</v>
      </c>
      <c r="E25" s="21">
        <v>3.9606000000000002E-2</v>
      </c>
      <c r="F25" s="18">
        <v>87.17</v>
      </c>
      <c r="G25" s="18">
        <v>3.45</v>
      </c>
      <c r="H25" s="18"/>
      <c r="I25" s="39">
        <v>12.4</v>
      </c>
      <c r="J25" s="40">
        <f t="shared" ref="J25:J45" si="1">G25*I25</f>
        <v>42.78</v>
      </c>
    </row>
    <row r="26" spans="1:10" ht="38.25" x14ac:dyDescent="0.2">
      <c r="A26" s="18">
        <v>13</v>
      </c>
      <c r="B26" s="19" t="s">
        <v>43</v>
      </c>
      <c r="C26" s="20" t="s">
        <v>44</v>
      </c>
      <c r="D26" s="21" t="s">
        <v>41</v>
      </c>
      <c r="E26" s="21">
        <v>2.2045499999999998</v>
      </c>
      <c r="F26" s="18">
        <v>140.94999999999999</v>
      </c>
      <c r="G26" s="18">
        <v>310.73</v>
      </c>
      <c r="H26" s="18">
        <v>11.6</v>
      </c>
      <c r="I26" s="39">
        <v>12.4</v>
      </c>
      <c r="J26" s="40">
        <f t="shared" si="1"/>
        <v>3853.0520000000001</v>
      </c>
    </row>
    <row r="27" spans="1:10" ht="25.5" x14ac:dyDescent="0.2">
      <c r="A27" s="18">
        <v>14</v>
      </c>
      <c r="B27" s="19" t="s">
        <v>45</v>
      </c>
      <c r="C27" s="20" t="s">
        <v>46</v>
      </c>
      <c r="D27" s="21" t="s">
        <v>41</v>
      </c>
      <c r="E27" s="21">
        <v>1.111291</v>
      </c>
      <c r="F27" s="18">
        <v>86.4</v>
      </c>
      <c r="G27" s="18">
        <v>96.01</v>
      </c>
      <c r="H27" s="18">
        <v>13.5</v>
      </c>
      <c r="I27" s="39">
        <v>12.4</v>
      </c>
      <c r="J27" s="40">
        <f t="shared" si="1"/>
        <v>1190.5240000000001</v>
      </c>
    </row>
    <row r="28" spans="1:10" ht="25.5" x14ac:dyDescent="0.2">
      <c r="A28" s="18">
        <v>15</v>
      </c>
      <c r="B28" s="19" t="s">
        <v>47</v>
      </c>
      <c r="C28" s="20" t="s">
        <v>48</v>
      </c>
      <c r="D28" s="21" t="s">
        <v>41</v>
      </c>
      <c r="E28" s="21">
        <v>4.5428742</v>
      </c>
      <c r="F28" s="18">
        <v>115.4</v>
      </c>
      <c r="G28" s="18">
        <v>524.24</v>
      </c>
      <c r="H28" s="18">
        <v>13.5</v>
      </c>
      <c r="I28" s="39">
        <v>12.4</v>
      </c>
      <c r="J28" s="40">
        <f t="shared" si="1"/>
        <v>6500.576</v>
      </c>
    </row>
    <row r="29" spans="1:10" ht="25.5" x14ac:dyDescent="0.2">
      <c r="A29" s="18">
        <v>16</v>
      </c>
      <c r="B29" s="19" t="s">
        <v>49</v>
      </c>
      <c r="C29" s="20" t="s">
        <v>50</v>
      </c>
      <c r="D29" s="21" t="s">
        <v>41</v>
      </c>
      <c r="E29" s="21">
        <v>13.6896</v>
      </c>
      <c r="F29" s="18">
        <v>0.9</v>
      </c>
      <c r="G29" s="18">
        <v>12.31</v>
      </c>
      <c r="H29" s="18"/>
      <c r="I29" s="39">
        <v>12.4</v>
      </c>
      <c r="J29" s="40">
        <f t="shared" si="1"/>
        <v>152.64400000000001</v>
      </c>
    </row>
    <row r="30" spans="1:10" ht="25.5" x14ac:dyDescent="0.2">
      <c r="A30" s="18">
        <v>17</v>
      </c>
      <c r="B30" s="19" t="s">
        <v>51</v>
      </c>
      <c r="C30" s="20" t="s">
        <v>52</v>
      </c>
      <c r="D30" s="21" t="s">
        <v>41</v>
      </c>
      <c r="E30" s="21">
        <v>3.1050000000000001E-3</v>
      </c>
      <c r="F30" s="18">
        <v>1.7</v>
      </c>
      <c r="G30" s="18"/>
      <c r="H30" s="18"/>
      <c r="I30" s="39">
        <v>12.4</v>
      </c>
      <c r="J30" s="40">
        <f t="shared" si="1"/>
        <v>0</v>
      </c>
    </row>
    <row r="31" spans="1:10" ht="25.5" x14ac:dyDescent="0.2">
      <c r="A31" s="18">
        <v>18</v>
      </c>
      <c r="B31" s="19" t="s">
        <v>53</v>
      </c>
      <c r="C31" s="20" t="s">
        <v>54</v>
      </c>
      <c r="D31" s="21" t="s">
        <v>41</v>
      </c>
      <c r="E31" s="21">
        <v>13.6896</v>
      </c>
      <c r="F31" s="18">
        <v>3.28</v>
      </c>
      <c r="G31" s="18">
        <v>44.9</v>
      </c>
      <c r="H31" s="18"/>
      <c r="I31" s="39">
        <v>12.4</v>
      </c>
      <c r="J31" s="40">
        <f t="shared" si="1"/>
        <v>556.76</v>
      </c>
    </row>
    <row r="32" spans="1:10" ht="25.5" x14ac:dyDescent="0.2">
      <c r="A32" s="18">
        <v>19</v>
      </c>
      <c r="B32" s="19" t="s">
        <v>55</v>
      </c>
      <c r="C32" s="20" t="s">
        <v>56</v>
      </c>
      <c r="D32" s="21" t="s">
        <v>41</v>
      </c>
      <c r="E32" s="21">
        <v>1.9706607</v>
      </c>
      <c r="F32" s="18">
        <v>6.9</v>
      </c>
      <c r="G32" s="18">
        <v>13.6</v>
      </c>
      <c r="H32" s="18"/>
      <c r="I32" s="39">
        <v>12.4</v>
      </c>
      <c r="J32" s="40">
        <f t="shared" si="1"/>
        <v>168.64</v>
      </c>
    </row>
    <row r="33" spans="1:10" x14ac:dyDescent="0.2">
      <c r="A33" s="18">
        <v>20</v>
      </c>
      <c r="B33" s="19" t="s">
        <v>57</v>
      </c>
      <c r="C33" s="20" t="s">
        <v>58</v>
      </c>
      <c r="D33" s="21" t="s">
        <v>41</v>
      </c>
      <c r="E33" s="21">
        <v>1.1270000000000001E-2</v>
      </c>
      <c r="F33" s="18">
        <v>89.99</v>
      </c>
      <c r="G33" s="18">
        <v>1.01</v>
      </c>
      <c r="H33" s="18">
        <v>10.06</v>
      </c>
      <c r="I33" s="39">
        <v>12.4</v>
      </c>
      <c r="J33" s="40">
        <f t="shared" si="1"/>
        <v>12.524000000000001</v>
      </c>
    </row>
    <row r="34" spans="1:10" ht="25.5" x14ac:dyDescent="0.2">
      <c r="A34" s="18">
        <v>21</v>
      </c>
      <c r="B34" s="19" t="s">
        <v>59</v>
      </c>
      <c r="C34" s="20" t="s">
        <v>60</v>
      </c>
      <c r="D34" s="21" t="s">
        <v>41</v>
      </c>
      <c r="E34" s="21">
        <v>36.685000000000002</v>
      </c>
      <c r="F34" s="18">
        <v>29.6</v>
      </c>
      <c r="G34" s="18">
        <v>1085.8800000000001</v>
      </c>
      <c r="H34" s="18">
        <v>10.06</v>
      </c>
      <c r="I34" s="39">
        <v>12.4</v>
      </c>
      <c r="J34" s="40">
        <f t="shared" si="1"/>
        <v>13464.912000000002</v>
      </c>
    </row>
    <row r="35" spans="1:10" x14ac:dyDescent="0.2">
      <c r="A35" s="18">
        <v>22</v>
      </c>
      <c r="B35" s="19" t="s">
        <v>61</v>
      </c>
      <c r="C35" s="20" t="s">
        <v>62</v>
      </c>
      <c r="D35" s="21" t="s">
        <v>41</v>
      </c>
      <c r="E35" s="21">
        <v>5.5061999999999998</v>
      </c>
      <c r="F35" s="18">
        <v>142.69999999999999</v>
      </c>
      <c r="G35" s="18">
        <v>785.73</v>
      </c>
      <c r="H35" s="18">
        <v>13.5</v>
      </c>
      <c r="I35" s="39">
        <v>12.4</v>
      </c>
      <c r="J35" s="40">
        <f t="shared" si="1"/>
        <v>9743.0519999999997</v>
      </c>
    </row>
    <row r="36" spans="1:10" x14ac:dyDescent="0.2">
      <c r="A36" s="18">
        <v>23</v>
      </c>
      <c r="B36" s="19" t="s">
        <v>63</v>
      </c>
      <c r="C36" s="20" t="s">
        <v>64</v>
      </c>
      <c r="D36" s="21" t="s">
        <v>41</v>
      </c>
      <c r="E36" s="21">
        <v>0.90990760000000004</v>
      </c>
      <c r="F36" s="18">
        <v>1.9</v>
      </c>
      <c r="G36" s="18">
        <v>1.73</v>
      </c>
      <c r="H36" s="18"/>
      <c r="I36" s="39">
        <v>12.4</v>
      </c>
      <c r="J36" s="40">
        <f t="shared" si="1"/>
        <v>21.452000000000002</v>
      </c>
    </row>
    <row r="37" spans="1:10" x14ac:dyDescent="0.2">
      <c r="A37" s="18">
        <v>24</v>
      </c>
      <c r="B37" s="19" t="s">
        <v>65</v>
      </c>
      <c r="C37" s="20" t="s">
        <v>66</v>
      </c>
      <c r="D37" s="21" t="s">
        <v>41</v>
      </c>
      <c r="E37" s="21">
        <v>6.6702300000000006E-2</v>
      </c>
      <c r="F37" s="18">
        <v>0.5</v>
      </c>
      <c r="G37" s="18">
        <v>0.04</v>
      </c>
      <c r="H37" s="18"/>
      <c r="I37" s="39">
        <v>12.4</v>
      </c>
      <c r="J37" s="40">
        <f t="shared" si="1"/>
        <v>0.49600000000000005</v>
      </c>
    </row>
    <row r="38" spans="1:10" ht="25.5" x14ac:dyDescent="0.2">
      <c r="A38" s="18">
        <v>25</v>
      </c>
      <c r="B38" s="19" t="s">
        <v>67</v>
      </c>
      <c r="C38" s="20" t="s">
        <v>42</v>
      </c>
      <c r="D38" s="21" t="s">
        <v>41</v>
      </c>
      <c r="E38" s="21">
        <v>1.3897915999999999</v>
      </c>
      <c r="F38" s="18">
        <v>65.709999999999994</v>
      </c>
      <c r="G38" s="18">
        <v>91.31</v>
      </c>
      <c r="H38" s="18">
        <v>11.6</v>
      </c>
      <c r="I38" s="39">
        <v>12.4</v>
      </c>
      <c r="J38" s="40">
        <f t="shared" si="1"/>
        <v>1132.2440000000001</v>
      </c>
    </row>
    <row r="39" spans="1:10" ht="25.5" x14ac:dyDescent="0.2">
      <c r="A39" s="18">
        <v>26</v>
      </c>
      <c r="B39" s="19" t="s">
        <v>68</v>
      </c>
      <c r="C39" s="20" t="s">
        <v>69</v>
      </c>
      <c r="D39" s="21" t="s">
        <v>41</v>
      </c>
      <c r="E39" s="21">
        <v>0.26630549999999997</v>
      </c>
      <c r="F39" s="18">
        <v>85.84</v>
      </c>
      <c r="G39" s="18">
        <v>22.86</v>
      </c>
      <c r="H39" s="18">
        <v>11.6</v>
      </c>
      <c r="I39" s="39">
        <v>12.4</v>
      </c>
      <c r="J39" s="40">
        <f t="shared" si="1"/>
        <v>283.464</v>
      </c>
    </row>
    <row r="40" spans="1:10" ht="25.5" x14ac:dyDescent="0.2">
      <c r="A40" s="18">
        <v>27</v>
      </c>
      <c r="B40" s="19" t="s">
        <v>70</v>
      </c>
      <c r="C40" s="20" t="s">
        <v>71</v>
      </c>
      <c r="D40" s="21" t="s">
        <v>41</v>
      </c>
      <c r="E40" s="21">
        <v>10.455225</v>
      </c>
      <c r="F40" s="18">
        <v>74.61</v>
      </c>
      <c r="G40" s="18">
        <v>780.06</v>
      </c>
      <c r="H40" s="18">
        <v>13.5</v>
      </c>
      <c r="I40" s="39">
        <v>12.4</v>
      </c>
      <c r="J40" s="40">
        <f t="shared" si="1"/>
        <v>9672.7439999999988</v>
      </c>
    </row>
    <row r="41" spans="1:10" ht="25.5" x14ac:dyDescent="0.2">
      <c r="A41" s="18">
        <v>28</v>
      </c>
      <c r="B41" s="19" t="s">
        <v>72</v>
      </c>
      <c r="C41" s="20" t="s">
        <v>73</v>
      </c>
      <c r="D41" s="21" t="s">
        <v>41</v>
      </c>
      <c r="E41" s="21">
        <v>1.7682685</v>
      </c>
      <c r="F41" s="18">
        <v>1.2</v>
      </c>
      <c r="G41" s="18">
        <v>2.12</v>
      </c>
      <c r="H41" s="18"/>
      <c r="I41" s="39">
        <v>12.4</v>
      </c>
      <c r="J41" s="40">
        <f t="shared" si="1"/>
        <v>26.288000000000004</v>
      </c>
    </row>
    <row r="42" spans="1:10" ht="38.25" x14ac:dyDescent="0.2">
      <c r="A42" s="18">
        <v>29</v>
      </c>
      <c r="B42" s="19" t="s">
        <v>74</v>
      </c>
      <c r="C42" s="20" t="s">
        <v>75</v>
      </c>
      <c r="D42" s="21" t="s">
        <v>41</v>
      </c>
      <c r="E42" s="21">
        <v>8.6815593</v>
      </c>
      <c r="F42" s="18">
        <v>12.31</v>
      </c>
      <c r="G42" s="18">
        <v>106.87</v>
      </c>
      <c r="H42" s="18"/>
      <c r="I42" s="39">
        <v>12.4</v>
      </c>
      <c r="J42" s="40">
        <f t="shared" si="1"/>
        <v>1325.1880000000001</v>
      </c>
    </row>
    <row r="43" spans="1:10" ht="25.5" x14ac:dyDescent="0.2">
      <c r="A43" s="18">
        <v>30</v>
      </c>
      <c r="B43" s="19" t="s">
        <v>76</v>
      </c>
      <c r="C43" s="20" t="s">
        <v>77</v>
      </c>
      <c r="D43" s="21" t="s">
        <v>41</v>
      </c>
      <c r="E43" s="21">
        <v>17.880781899999999</v>
      </c>
      <c r="F43" s="18">
        <v>8.1</v>
      </c>
      <c r="G43" s="18">
        <v>144.84</v>
      </c>
      <c r="H43" s="18"/>
      <c r="I43" s="39">
        <v>12.4</v>
      </c>
      <c r="J43" s="40">
        <f t="shared" si="1"/>
        <v>1796.0160000000001</v>
      </c>
    </row>
    <row r="44" spans="1:10" ht="38.25" x14ac:dyDescent="0.2">
      <c r="A44" s="18">
        <v>31</v>
      </c>
      <c r="B44" s="19" t="s">
        <v>78</v>
      </c>
      <c r="C44" s="20" t="s">
        <v>79</v>
      </c>
      <c r="D44" s="21" t="s">
        <v>41</v>
      </c>
      <c r="E44" s="21">
        <v>0.51956999999999998</v>
      </c>
      <c r="F44" s="18">
        <v>6.82</v>
      </c>
      <c r="G44" s="18">
        <v>3.54</v>
      </c>
      <c r="H44" s="18"/>
      <c r="I44" s="39">
        <v>12.4</v>
      </c>
      <c r="J44" s="40">
        <f t="shared" si="1"/>
        <v>43.896000000000001</v>
      </c>
    </row>
    <row r="45" spans="1:10" x14ac:dyDescent="0.2">
      <c r="A45" s="18">
        <v>32</v>
      </c>
      <c r="B45" s="19" t="s">
        <v>80</v>
      </c>
      <c r="C45" s="20" t="s">
        <v>81</v>
      </c>
      <c r="D45" s="21" t="s">
        <v>41</v>
      </c>
      <c r="E45" s="21">
        <v>0.44739319999999999</v>
      </c>
      <c r="F45" s="18">
        <v>15.4</v>
      </c>
      <c r="G45" s="18">
        <v>6.89</v>
      </c>
      <c r="H45" s="18">
        <v>10.06</v>
      </c>
      <c r="I45" s="39">
        <v>12.4</v>
      </c>
      <c r="J45" s="40">
        <f t="shared" si="1"/>
        <v>85.435999999999993</v>
      </c>
    </row>
    <row r="46" spans="1:10" s="30" customFormat="1" x14ac:dyDescent="0.2">
      <c r="A46" s="31"/>
      <c r="B46" s="32"/>
      <c r="C46" s="33"/>
      <c r="D46" s="34"/>
      <c r="E46" s="34"/>
      <c r="F46" s="31"/>
      <c r="G46" s="31">
        <f>SUM(G24:G45)</f>
        <v>4049.7</v>
      </c>
      <c r="H46" s="31"/>
      <c r="I46" s="39"/>
      <c r="J46" s="31">
        <f>SUM(J24:J45)</f>
        <v>50216.28</v>
      </c>
    </row>
    <row r="47" spans="1:10" ht="21" customHeight="1" x14ac:dyDescent="0.2">
      <c r="A47" s="17" t="s">
        <v>82</v>
      </c>
      <c r="B47" s="17"/>
      <c r="C47" s="17"/>
      <c r="D47" s="17"/>
      <c r="E47" s="17"/>
      <c r="F47" s="17"/>
      <c r="G47" s="17"/>
      <c r="H47" s="17"/>
      <c r="I47" s="39"/>
      <c r="J47" s="39"/>
    </row>
    <row r="48" spans="1:10" x14ac:dyDescent="0.2">
      <c r="A48" s="18">
        <v>33</v>
      </c>
      <c r="B48" s="19" t="s">
        <v>83</v>
      </c>
      <c r="C48" s="20" t="s">
        <v>84</v>
      </c>
      <c r="D48" s="21" t="s">
        <v>85</v>
      </c>
      <c r="E48" s="21">
        <v>1.6000000000000001E-3</v>
      </c>
      <c r="F48" s="18">
        <v>4488.3999999999996</v>
      </c>
      <c r="G48" s="18">
        <v>7.18</v>
      </c>
      <c r="H48" s="18"/>
      <c r="I48" s="39">
        <v>12.4</v>
      </c>
      <c r="J48" s="40">
        <f>G48*I48</f>
        <v>89.031999999999996</v>
      </c>
    </row>
    <row r="49" spans="1:10" x14ac:dyDescent="0.2">
      <c r="A49" s="18">
        <v>34</v>
      </c>
      <c r="B49" s="19" t="s">
        <v>86</v>
      </c>
      <c r="C49" s="20" t="s">
        <v>87</v>
      </c>
      <c r="D49" s="21" t="s">
        <v>85</v>
      </c>
      <c r="E49" s="21">
        <v>2.0000000000000002E-5</v>
      </c>
      <c r="F49" s="18">
        <v>8105.71</v>
      </c>
      <c r="G49" s="18">
        <v>0.16</v>
      </c>
      <c r="H49" s="18"/>
      <c r="I49" s="39">
        <v>12.4</v>
      </c>
      <c r="J49" s="40">
        <f t="shared" ref="J49:J112" si="2">G49*I49</f>
        <v>1.9840000000000002</v>
      </c>
    </row>
    <row r="50" spans="1:10" x14ac:dyDescent="0.2">
      <c r="A50" s="18">
        <v>35</v>
      </c>
      <c r="B50" s="19" t="s">
        <v>88</v>
      </c>
      <c r="C50" s="20" t="s">
        <v>89</v>
      </c>
      <c r="D50" s="21" t="s">
        <v>90</v>
      </c>
      <c r="E50" s="21">
        <v>2.1072869999999999</v>
      </c>
      <c r="F50" s="18">
        <v>6.22</v>
      </c>
      <c r="G50" s="18">
        <v>13.11</v>
      </c>
      <c r="H50" s="18"/>
      <c r="I50" s="39">
        <v>12.4</v>
      </c>
      <c r="J50" s="40">
        <f t="shared" si="2"/>
        <v>162.56399999999999</v>
      </c>
    </row>
    <row r="51" spans="1:10" x14ac:dyDescent="0.2">
      <c r="A51" s="18">
        <v>36</v>
      </c>
      <c r="B51" s="19" t="s">
        <v>91</v>
      </c>
      <c r="C51" s="20" t="s">
        <v>92</v>
      </c>
      <c r="D51" s="21" t="s">
        <v>93</v>
      </c>
      <c r="E51" s="21">
        <v>0.50482260000000001</v>
      </c>
      <c r="F51" s="18">
        <v>6.09</v>
      </c>
      <c r="G51" s="18">
        <v>3.07</v>
      </c>
      <c r="H51" s="18"/>
      <c r="I51" s="39">
        <v>12.4</v>
      </c>
      <c r="J51" s="40">
        <f t="shared" si="2"/>
        <v>38.067999999999998</v>
      </c>
    </row>
    <row r="52" spans="1:10" x14ac:dyDescent="0.2">
      <c r="A52" s="18">
        <v>37</v>
      </c>
      <c r="B52" s="19" t="s">
        <v>94</v>
      </c>
      <c r="C52" s="20" t="s">
        <v>95</v>
      </c>
      <c r="D52" s="21" t="s">
        <v>90</v>
      </c>
      <c r="E52" s="21">
        <v>2.2674400000000001E-2</v>
      </c>
      <c r="F52" s="18">
        <v>2.44</v>
      </c>
      <c r="G52" s="18">
        <v>0.05</v>
      </c>
      <c r="H52" s="18"/>
      <c r="I52" s="39">
        <v>12.4</v>
      </c>
      <c r="J52" s="40">
        <f t="shared" si="2"/>
        <v>0.62000000000000011</v>
      </c>
    </row>
    <row r="53" spans="1:10" x14ac:dyDescent="0.2">
      <c r="A53" s="18">
        <v>38</v>
      </c>
      <c r="B53" s="19" t="s">
        <v>96</v>
      </c>
      <c r="C53" s="20" t="s">
        <v>97</v>
      </c>
      <c r="D53" s="21" t="s">
        <v>98</v>
      </c>
      <c r="E53" s="21">
        <v>0.90490999999999999</v>
      </c>
      <c r="F53" s="18">
        <v>6.9</v>
      </c>
      <c r="G53" s="18">
        <v>6.24</v>
      </c>
      <c r="H53" s="18"/>
      <c r="I53" s="39">
        <v>12.4</v>
      </c>
      <c r="J53" s="40">
        <f t="shared" si="2"/>
        <v>77.376000000000005</v>
      </c>
    </row>
    <row r="54" spans="1:10" ht="25.5" x14ac:dyDescent="0.2">
      <c r="A54" s="18">
        <v>39</v>
      </c>
      <c r="B54" s="19" t="s">
        <v>99</v>
      </c>
      <c r="C54" s="20" t="s">
        <v>100</v>
      </c>
      <c r="D54" s="21" t="s">
        <v>101</v>
      </c>
      <c r="E54" s="21">
        <v>5.7952000000000004</v>
      </c>
      <c r="F54" s="18">
        <v>3.62</v>
      </c>
      <c r="G54" s="18">
        <v>20.98</v>
      </c>
      <c r="H54" s="18"/>
      <c r="I54" s="39">
        <v>12.4</v>
      </c>
      <c r="J54" s="40">
        <f t="shared" si="2"/>
        <v>260.15199999999999</v>
      </c>
    </row>
    <row r="55" spans="1:10" ht="25.5" x14ac:dyDescent="0.2">
      <c r="A55" s="18">
        <v>40</v>
      </c>
      <c r="B55" s="19" t="s">
        <v>102</v>
      </c>
      <c r="C55" s="20" t="s">
        <v>103</v>
      </c>
      <c r="D55" s="21" t="s">
        <v>85</v>
      </c>
      <c r="E55" s="21">
        <v>2.3200000000000001E-5</v>
      </c>
      <c r="F55" s="18">
        <v>10315.01</v>
      </c>
      <c r="G55" s="18">
        <v>0.24</v>
      </c>
      <c r="H55" s="18"/>
      <c r="I55" s="39">
        <v>12.4</v>
      </c>
      <c r="J55" s="40">
        <f t="shared" si="2"/>
        <v>2.976</v>
      </c>
    </row>
    <row r="56" spans="1:10" ht="25.5" x14ac:dyDescent="0.2">
      <c r="A56" s="18">
        <v>41</v>
      </c>
      <c r="B56" s="19" t="s">
        <v>104</v>
      </c>
      <c r="C56" s="20" t="s">
        <v>105</v>
      </c>
      <c r="D56" s="21" t="s">
        <v>93</v>
      </c>
      <c r="E56" s="21">
        <v>0.96150000000000002</v>
      </c>
      <c r="F56" s="18">
        <v>10.57</v>
      </c>
      <c r="G56" s="18">
        <v>10.15</v>
      </c>
      <c r="H56" s="18"/>
      <c r="I56" s="39">
        <v>12.4</v>
      </c>
      <c r="J56" s="40">
        <f t="shared" si="2"/>
        <v>125.86000000000001</v>
      </c>
    </row>
    <row r="57" spans="1:10" ht="25.5" x14ac:dyDescent="0.2">
      <c r="A57" s="18">
        <v>42</v>
      </c>
      <c r="B57" s="19" t="s">
        <v>106</v>
      </c>
      <c r="C57" s="20" t="s">
        <v>107</v>
      </c>
      <c r="D57" s="21" t="s">
        <v>93</v>
      </c>
      <c r="E57" s="21">
        <v>6.4839599999999997</v>
      </c>
      <c r="F57" s="18">
        <v>10.75</v>
      </c>
      <c r="G57" s="18">
        <v>69.7</v>
      </c>
      <c r="H57" s="18"/>
      <c r="I57" s="39">
        <v>12.4</v>
      </c>
      <c r="J57" s="40">
        <f t="shared" si="2"/>
        <v>864.28000000000009</v>
      </c>
    </row>
    <row r="58" spans="1:10" ht="25.5" x14ac:dyDescent="0.2">
      <c r="A58" s="18">
        <v>43</v>
      </c>
      <c r="B58" s="19" t="s">
        <v>108</v>
      </c>
      <c r="C58" s="20" t="s">
        <v>109</v>
      </c>
      <c r="D58" s="21" t="s">
        <v>85</v>
      </c>
      <c r="E58" s="21">
        <v>9.9574999999999993E-3</v>
      </c>
      <c r="F58" s="18">
        <v>9765</v>
      </c>
      <c r="G58" s="18">
        <v>97.23</v>
      </c>
      <c r="H58" s="18"/>
      <c r="I58" s="39">
        <v>12.4</v>
      </c>
      <c r="J58" s="40">
        <f t="shared" si="2"/>
        <v>1205.652</v>
      </c>
    </row>
    <row r="59" spans="1:10" ht="25.5" x14ac:dyDescent="0.2">
      <c r="A59" s="18">
        <v>44</v>
      </c>
      <c r="B59" s="19" t="s">
        <v>110</v>
      </c>
      <c r="C59" s="20" t="s">
        <v>111</v>
      </c>
      <c r="D59" s="21" t="s">
        <v>93</v>
      </c>
      <c r="E59" s="21">
        <v>2.3832</v>
      </c>
      <c r="F59" s="18">
        <v>9.0399999999999991</v>
      </c>
      <c r="G59" s="18">
        <v>21.54</v>
      </c>
      <c r="H59" s="18"/>
      <c r="I59" s="39">
        <v>12.4</v>
      </c>
      <c r="J59" s="40">
        <f t="shared" si="2"/>
        <v>267.096</v>
      </c>
    </row>
    <row r="60" spans="1:10" x14ac:dyDescent="0.2">
      <c r="A60" s="18">
        <v>45</v>
      </c>
      <c r="B60" s="19" t="s">
        <v>112</v>
      </c>
      <c r="C60" s="20" t="s">
        <v>113</v>
      </c>
      <c r="D60" s="21" t="s">
        <v>85</v>
      </c>
      <c r="E60" s="21">
        <v>7.0649999999999999E-4</v>
      </c>
      <c r="F60" s="18">
        <v>11978</v>
      </c>
      <c r="G60" s="18">
        <v>8.4700000000000006</v>
      </c>
      <c r="H60" s="18"/>
      <c r="I60" s="39">
        <v>12.4</v>
      </c>
      <c r="J60" s="40">
        <f t="shared" si="2"/>
        <v>105.02800000000001</v>
      </c>
    </row>
    <row r="61" spans="1:10" ht="25.5" x14ac:dyDescent="0.2">
      <c r="A61" s="18">
        <v>46</v>
      </c>
      <c r="B61" s="19" t="s">
        <v>114</v>
      </c>
      <c r="C61" s="20" t="s">
        <v>115</v>
      </c>
      <c r="D61" s="21" t="s">
        <v>116</v>
      </c>
      <c r="E61" s="21">
        <v>2.0400000000000001E-2</v>
      </c>
      <c r="F61" s="18">
        <v>86</v>
      </c>
      <c r="G61" s="18">
        <v>1.75</v>
      </c>
      <c r="H61" s="18"/>
      <c r="I61" s="39">
        <v>12.4</v>
      </c>
      <c r="J61" s="40">
        <f t="shared" si="2"/>
        <v>21.7</v>
      </c>
    </row>
    <row r="62" spans="1:10" x14ac:dyDescent="0.2">
      <c r="A62" s="18">
        <v>47</v>
      </c>
      <c r="B62" s="19" t="s">
        <v>117</v>
      </c>
      <c r="C62" s="20" t="s">
        <v>118</v>
      </c>
      <c r="D62" s="21" t="s">
        <v>93</v>
      </c>
      <c r="E62" s="21">
        <v>4.4999999999999998E-2</v>
      </c>
      <c r="F62" s="18">
        <v>12.66</v>
      </c>
      <c r="G62" s="18">
        <v>0.56999999999999995</v>
      </c>
      <c r="H62" s="18"/>
      <c r="I62" s="39">
        <v>12.4</v>
      </c>
      <c r="J62" s="40">
        <f t="shared" si="2"/>
        <v>7.0679999999999996</v>
      </c>
    </row>
    <row r="63" spans="1:10" ht="51" x14ac:dyDescent="0.2">
      <c r="A63" s="18">
        <v>48</v>
      </c>
      <c r="B63" s="19" t="s">
        <v>119</v>
      </c>
      <c r="C63" s="20" t="s">
        <v>120</v>
      </c>
      <c r="D63" s="21" t="s">
        <v>116</v>
      </c>
      <c r="E63" s="21">
        <v>2.0400000000000001E-2</v>
      </c>
      <c r="F63" s="18">
        <v>2</v>
      </c>
      <c r="G63" s="18">
        <v>0.04</v>
      </c>
      <c r="H63" s="18"/>
      <c r="I63" s="39">
        <v>12.4</v>
      </c>
      <c r="J63" s="40">
        <f t="shared" si="2"/>
        <v>0.49600000000000005</v>
      </c>
    </row>
    <row r="64" spans="1:10" ht="25.5" x14ac:dyDescent="0.2">
      <c r="A64" s="18">
        <v>49</v>
      </c>
      <c r="B64" s="19" t="s">
        <v>121</v>
      </c>
      <c r="C64" s="20" t="s">
        <v>122</v>
      </c>
      <c r="D64" s="21" t="s">
        <v>85</v>
      </c>
      <c r="E64" s="21">
        <v>3.5090000000000002E-4</v>
      </c>
      <c r="F64" s="18">
        <v>12430</v>
      </c>
      <c r="G64" s="18">
        <v>4.3600000000000003</v>
      </c>
      <c r="H64" s="18"/>
      <c r="I64" s="39">
        <v>12.4</v>
      </c>
      <c r="J64" s="40">
        <f t="shared" si="2"/>
        <v>54.064000000000007</v>
      </c>
    </row>
    <row r="65" spans="1:10" x14ac:dyDescent="0.2">
      <c r="A65" s="18">
        <v>50</v>
      </c>
      <c r="B65" s="19" t="s">
        <v>123</v>
      </c>
      <c r="C65" s="20" t="s">
        <v>124</v>
      </c>
      <c r="D65" s="21" t="s">
        <v>85</v>
      </c>
      <c r="E65" s="21">
        <v>4.6300000000000001E-5</v>
      </c>
      <c r="F65" s="18">
        <v>37900</v>
      </c>
      <c r="G65" s="18">
        <v>1.75</v>
      </c>
      <c r="H65" s="18"/>
      <c r="I65" s="39">
        <v>12.4</v>
      </c>
      <c r="J65" s="40">
        <f t="shared" si="2"/>
        <v>21.7</v>
      </c>
    </row>
    <row r="66" spans="1:10" ht="25.5" x14ac:dyDescent="0.2">
      <c r="A66" s="18">
        <v>51</v>
      </c>
      <c r="B66" s="19" t="s">
        <v>125</v>
      </c>
      <c r="C66" s="20" t="s">
        <v>126</v>
      </c>
      <c r="D66" s="21" t="s">
        <v>85</v>
      </c>
      <c r="E66" s="21">
        <v>7.6679999999999999E-4</v>
      </c>
      <c r="F66" s="18">
        <v>734.5</v>
      </c>
      <c r="G66" s="18">
        <v>0.56000000000000005</v>
      </c>
      <c r="H66" s="18"/>
      <c r="I66" s="39">
        <v>12.4</v>
      </c>
      <c r="J66" s="40">
        <f t="shared" si="2"/>
        <v>6.9440000000000008</v>
      </c>
    </row>
    <row r="67" spans="1:10" ht="25.5" x14ac:dyDescent="0.2">
      <c r="A67" s="18">
        <v>52</v>
      </c>
      <c r="B67" s="19" t="s">
        <v>127</v>
      </c>
      <c r="C67" s="20" t="s">
        <v>128</v>
      </c>
      <c r="D67" s="21" t="s">
        <v>129</v>
      </c>
      <c r="E67" s="21">
        <v>1.16E-4</v>
      </c>
      <c r="F67" s="18">
        <v>346</v>
      </c>
      <c r="G67" s="18">
        <v>0.04</v>
      </c>
      <c r="H67" s="18"/>
      <c r="I67" s="39">
        <v>12.4</v>
      </c>
      <c r="J67" s="40">
        <f t="shared" si="2"/>
        <v>0.49600000000000005</v>
      </c>
    </row>
    <row r="68" spans="1:10" ht="63.75" x14ac:dyDescent="0.2">
      <c r="A68" s="18">
        <v>53</v>
      </c>
      <c r="B68" s="19" t="s">
        <v>130</v>
      </c>
      <c r="C68" s="20" t="s">
        <v>131</v>
      </c>
      <c r="D68" s="21" t="s">
        <v>98</v>
      </c>
      <c r="E68" s="21">
        <v>8.6607000000000003E-3</v>
      </c>
      <c r="F68" s="18">
        <v>50.24</v>
      </c>
      <c r="G68" s="18">
        <v>0.44</v>
      </c>
      <c r="H68" s="18"/>
      <c r="I68" s="39">
        <v>12.4</v>
      </c>
      <c r="J68" s="40">
        <f t="shared" si="2"/>
        <v>5.4560000000000004</v>
      </c>
    </row>
    <row r="69" spans="1:10" x14ac:dyDescent="0.2">
      <c r="A69" s="18">
        <v>54</v>
      </c>
      <c r="B69" s="19" t="s">
        <v>132</v>
      </c>
      <c r="C69" s="20" t="s">
        <v>133</v>
      </c>
      <c r="D69" s="21" t="s">
        <v>85</v>
      </c>
      <c r="E69" s="21">
        <v>1.7320000000000001E-4</v>
      </c>
      <c r="F69" s="18">
        <v>10200</v>
      </c>
      <c r="G69" s="18">
        <v>1.77</v>
      </c>
      <c r="H69" s="18"/>
      <c r="I69" s="39">
        <v>12.4</v>
      </c>
      <c r="J69" s="40">
        <f t="shared" si="2"/>
        <v>21.948</v>
      </c>
    </row>
    <row r="70" spans="1:10" ht="25.5" x14ac:dyDescent="0.2">
      <c r="A70" s="18">
        <v>55</v>
      </c>
      <c r="B70" s="19" t="s">
        <v>134</v>
      </c>
      <c r="C70" s="20" t="s">
        <v>135</v>
      </c>
      <c r="D70" s="21" t="s">
        <v>85</v>
      </c>
      <c r="E70" s="21">
        <v>1.0789E-3</v>
      </c>
      <c r="F70" s="18">
        <v>4455.2</v>
      </c>
      <c r="G70" s="18">
        <v>4.8</v>
      </c>
      <c r="H70" s="18"/>
      <c r="I70" s="39">
        <v>12.4</v>
      </c>
      <c r="J70" s="40">
        <f t="shared" si="2"/>
        <v>59.519999999999996</v>
      </c>
    </row>
    <row r="71" spans="1:10" ht="38.25" x14ac:dyDescent="0.2">
      <c r="A71" s="18">
        <v>56</v>
      </c>
      <c r="B71" s="19" t="s">
        <v>136</v>
      </c>
      <c r="C71" s="20" t="s">
        <v>137</v>
      </c>
      <c r="D71" s="21" t="s">
        <v>85</v>
      </c>
      <c r="E71" s="21">
        <v>2.3999999999999998E-3</v>
      </c>
      <c r="F71" s="18">
        <v>5763</v>
      </c>
      <c r="G71" s="18">
        <v>13.83</v>
      </c>
      <c r="H71" s="18"/>
      <c r="I71" s="39">
        <v>12.4</v>
      </c>
      <c r="J71" s="40">
        <f t="shared" si="2"/>
        <v>171.49200000000002</v>
      </c>
    </row>
    <row r="72" spans="1:10" x14ac:dyDescent="0.2">
      <c r="A72" s="18">
        <v>57</v>
      </c>
      <c r="B72" s="19" t="s">
        <v>138</v>
      </c>
      <c r="C72" s="20" t="s">
        <v>139</v>
      </c>
      <c r="D72" s="21" t="s">
        <v>85</v>
      </c>
      <c r="E72" s="21">
        <v>8.9849999999999999E-4</v>
      </c>
      <c r="F72" s="18">
        <v>4920</v>
      </c>
      <c r="G72" s="18">
        <v>4.42</v>
      </c>
      <c r="H72" s="18"/>
      <c r="I72" s="39">
        <v>12.4</v>
      </c>
      <c r="J72" s="40">
        <f t="shared" si="2"/>
        <v>54.808</v>
      </c>
    </row>
    <row r="73" spans="1:10" ht="38.25" x14ac:dyDescent="0.2">
      <c r="A73" s="18">
        <v>58</v>
      </c>
      <c r="B73" s="19" t="s">
        <v>140</v>
      </c>
      <c r="C73" s="20" t="s">
        <v>141</v>
      </c>
      <c r="D73" s="21" t="s">
        <v>85</v>
      </c>
      <c r="E73" s="21">
        <v>1.1599999999999999E-2</v>
      </c>
      <c r="F73" s="18">
        <v>10100</v>
      </c>
      <c r="G73" s="18">
        <v>117.16</v>
      </c>
      <c r="H73" s="18"/>
      <c r="I73" s="39">
        <v>12.4</v>
      </c>
      <c r="J73" s="40">
        <f t="shared" si="2"/>
        <v>1452.7840000000001</v>
      </c>
    </row>
    <row r="74" spans="1:10" ht="25.5" x14ac:dyDescent="0.2">
      <c r="A74" s="18">
        <v>59</v>
      </c>
      <c r="B74" s="19" t="s">
        <v>142</v>
      </c>
      <c r="C74" s="20" t="s">
        <v>143</v>
      </c>
      <c r="D74" s="21" t="s">
        <v>85</v>
      </c>
      <c r="E74" s="21">
        <v>1.8749999999999999E-3</v>
      </c>
      <c r="F74" s="18">
        <v>68050</v>
      </c>
      <c r="G74" s="18">
        <v>127.59</v>
      </c>
      <c r="H74" s="18"/>
      <c r="I74" s="39">
        <v>12.4</v>
      </c>
      <c r="J74" s="40">
        <f t="shared" si="2"/>
        <v>1582.116</v>
      </c>
    </row>
    <row r="75" spans="1:10" ht="25.5" x14ac:dyDescent="0.2">
      <c r="A75" s="18">
        <v>60</v>
      </c>
      <c r="B75" s="19" t="s">
        <v>144</v>
      </c>
      <c r="C75" s="20" t="s">
        <v>145</v>
      </c>
      <c r="D75" s="21" t="s">
        <v>85</v>
      </c>
      <c r="E75" s="21">
        <v>2.7552000000000002E-3</v>
      </c>
      <c r="F75" s="18">
        <v>1383.1</v>
      </c>
      <c r="G75" s="18">
        <v>3.81</v>
      </c>
      <c r="H75" s="18"/>
      <c r="I75" s="39">
        <v>12.4</v>
      </c>
      <c r="J75" s="40">
        <f t="shared" si="2"/>
        <v>47.244</v>
      </c>
    </row>
    <row r="76" spans="1:10" ht="25.5" x14ac:dyDescent="0.2">
      <c r="A76" s="18">
        <v>61</v>
      </c>
      <c r="B76" s="19" t="s">
        <v>146</v>
      </c>
      <c r="C76" s="20" t="s">
        <v>147</v>
      </c>
      <c r="D76" s="21" t="s">
        <v>85</v>
      </c>
      <c r="E76" s="21">
        <v>4.1327999999999998E-3</v>
      </c>
      <c r="F76" s="18">
        <v>2606.9</v>
      </c>
      <c r="G76" s="18">
        <v>10.77</v>
      </c>
      <c r="H76" s="18"/>
      <c r="I76" s="39">
        <v>12.4</v>
      </c>
      <c r="J76" s="40">
        <f t="shared" si="2"/>
        <v>133.548</v>
      </c>
    </row>
    <row r="77" spans="1:10" ht="25.5" x14ac:dyDescent="0.2">
      <c r="A77" s="18">
        <v>62</v>
      </c>
      <c r="B77" s="19" t="s">
        <v>148</v>
      </c>
      <c r="C77" s="20" t="s">
        <v>149</v>
      </c>
      <c r="D77" s="21" t="s">
        <v>85</v>
      </c>
      <c r="E77" s="21">
        <v>4.1327999999999997E-2</v>
      </c>
      <c r="F77" s="18">
        <v>3390</v>
      </c>
      <c r="G77" s="18">
        <v>140.1</v>
      </c>
      <c r="H77" s="18"/>
      <c r="I77" s="39">
        <v>12.4</v>
      </c>
      <c r="J77" s="40">
        <f t="shared" si="2"/>
        <v>1737.24</v>
      </c>
    </row>
    <row r="78" spans="1:10" x14ac:dyDescent="0.2">
      <c r="A78" s="18">
        <v>63</v>
      </c>
      <c r="B78" s="19" t="s">
        <v>150</v>
      </c>
      <c r="C78" s="20" t="s">
        <v>151</v>
      </c>
      <c r="D78" s="21" t="s">
        <v>93</v>
      </c>
      <c r="E78" s="21">
        <v>1.7219999999999999E-2</v>
      </c>
      <c r="F78" s="18">
        <v>1.82</v>
      </c>
      <c r="G78" s="18">
        <v>0.03</v>
      </c>
      <c r="H78" s="18"/>
      <c r="I78" s="39">
        <v>12.4</v>
      </c>
      <c r="J78" s="40">
        <f t="shared" si="2"/>
        <v>0.372</v>
      </c>
    </row>
    <row r="79" spans="1:10" ht="38.25" x14ac:dyDescent="0.2">
      <c r="A79" s="18">
        <v>64</v>
      </c>
      <c r="B79" s="19" t="s">
        <v>152</v>
      </c>
      <c r="C79" s="20" t="s">
        <v>153</v>
      </c>
      <c r="D79" s="21" t="s">
        <v>90</v>
      </c>
      <c r="E79" s="21">
        <v>4.7699999999999999E-4</v>
      </c>
      <c r="F79" s="18">
        <v>1700</v>
      </c>
      <c r="G79" s="18">
        <v>0.81</v>
      </c>
      <c r="H79" s="18"/>
      <c r="I79" s="39">
        <v>12.4</v>
      </c>
      <c r="J79" s="40">
        <f t="shared" si="2"/>
        <v>10.044</v>
      </c>
    </row>
    <row r="80" spans="1:10" ht="38.25" x14ac:dyDescent="0.2">
      <c r="A80" s="18">
        <v>65</v>
      </c>
      <c r="B80" s="19" t="s">
        <v>154</v>
      </c>
      <c r="C80" s="20" t="s">
        <v>155</v>
      </c>
      <c r="D80" s="21" t="s">
        <v>90</v>
      </c>
      <c r="E80" s="21">
        <v>8.3199999999999995E-4</v>
      </c>
      <c r="F80" s="18">
        <v>1100</v>
      </c>
      <c r="G80" s="18">
        <v>0.91</v>
      </c>
      <c r="H80" s="18"/>
      <c r="I80" s="39">
        <v>12.4</v>
      </c>
      <c r="J80" s="40">
        <f t="shared" si="2"/>
        <v>11.284000000000001</v>
      </c>
    </row>
    <row r="81" spans="1:10" ht="38.25" x14ac:dyDescent="0.2">
      <c r="A81" s="18">
        <v>66</v>
      </c>
      <c r="B81" s="19" t="s">
        <v>156</v>
      </c>
      <c r="C81" s="20" t="s">
        <v>157</v>
      </c>
      <c r="D81" s="21" t="s">
        <v>90</v>
      </c>
      <c r="E81" s="21">
        <v>2.138E-2</v>
      </c>
      <c r="F81" s="18">
        <v>1056</v>
      </c>
      <c r="G81" s="18">
        <v>22.57</v>
      </c>
      <c r="H81" s="18"/>
      <c r="I81" s="39">
        <v>12.4</v>
      </c>
      <c r="J81" s="40">
        <f t="shared" si="2"/>
        <v>279.86799999999999</v>
      </c>
    </row>
    <row r="82" spans="1:10" x14ac:dyDescent="0.2">
      <c r="A82" s="18">
        <v>67</v>
      </c>
      <c r="B82" s="19" t="s">
        <v>158</v>
      </c>
      <c r="C82" s="20" t="s">
        <v>159</v>
      </c>
      <c r="D82" s="21" t="s">
        <v>101</v>
      </c>
      <c r="E82" s="21">
        <v>1.8204400000000001</v>
      </c>
      <c r="F82" s="18">
        <v>35.53</v>
      </c>
      <c r="G82" s="18">
        <v>64.680000000000007</v>
      </c>
      <c r="H82" s="18"/>
      <c r="I82" s="39">
        <v>12.4</v>
      </c>
      <c r="J82" s="40">
        <f t="shared" si="2"/>
        <v>802.03200000000015</v>
      </c>
    </row>
    <row r="83" spans="1:10" x14ac:dyDescent="0.2">
      <c r="A83" s="18">
        <v>68</v>
      </c>
      <c r="B83" s="19" t="s">
        <v>160</v>
      </c>
      <c r="C83" s="20" t="s">
        <v>161</v>
      </c>
      <c r="D83" s="21" t="s">
        <v>101</v>
      </c>
      <c r="E83" s="21">
        <v>9.4500000000000001E-2</v>
      </c>
      <c r="F83" s="18">
        <v>7.46</v>
      </c>
      <c r="G83" s="18">
        <v>0.7</v>
      </c>
      <c r="H83" s="18"/>
      <c r="I83" s="39">
        <v>12.4</v>
      </c>
      <c r="J83" s="40">
        <f t="shared" si="2"/>
        <v>8.68</v>
      </c>
    </row>
    <row r="84" spans="1:10" x14ac:dyDescent="0.2">
      <c r="A84" s="18">
        <v>69</v>
      </c>
      <c r="B84" s="19" t="s">
        <v>162</v>
      </c>
      <c r="C84" s="20" t="s">
        <v>163</v>
      </c>
      <c r="D84" s="21" t="s">
        <v>93</v>
      </c>
      <c r="E84" s="21">
        <v>0.04</v>
      </c>
      <c r="F84" s="18">
        <v>25.8</v>
      </c>
      <c r="G84" s="18">
        <v>1.03</v>
      </c>
      <c r="H84" s="18"/>
      <c r="I84" s="39">
        <v>12.4</v>
      </c>
      <c r="J84" s="40">
        <f t="shared" si="2"/>
        <v>12.772</v>
      </c>
    </row>
    <row r="85" spans="1:10" x14ac:dyDescent="0.2">
      <c r="A85" s="18">
        <v>70</v>
      </c>
      <c r="B85" s="19" t="s">
        <v>164</v>
      </c>
      <c r="C85" s="20" t="s">
        <v>165</v>
      </c>
      <c r="D85" s="21" t="s">
        <v>85</v>
      </c>
      <c r="E85" s="21">
        <v>1.4359999999999999E-4</v>
      </c>
      <c r="F85" s="18">
        <v>15620</v>
      </c>
      <c r="G85" s="18">
        <v>2.2400000000000002</v>
      </c>
      <c r="H85" s="18"/>
      <c r="I85" s="39">
        <v>12.4</v>
      </c>
      <c r="J85" s="40">
        <f t="shared" si="2"/>
        <v>27.776000000000003</v>
      </c>
    </row>
    <row r="86" spans="1:10" ht="25.5" x14ac:dyDescent="0.2">
      <c r="A86" s="18">
        <v>71</v>
      </c>
      <c r="B86" s="19" t="s">
        <v>166</v>
      </c>
      <c r="C86" s="20" t="s">
        <v>167</v>
      </c>
      <c r="D86" s="21" t="s">
        <v>85</v>
      </c>
      <c r="E86" s="21">
        <v>1.4400000000000001E-3</v>
      </c>
      <c r="F86" s="18">
        <v>22176</v>
      </c>
      <c r="G86" s="18">
        <v>31.93</v>
      </c>
      <c r="H86" s="18"/>
      <c r="I86" s="39">
        <v>12.4</v>
      </c>
      <c r="J86" s="40">
        <f t="shared" si="2"/>
        <v>395.93200000000002</v>
      </c>
    </row>
    <row r="87" spans="1:10" x14ac:dyDescent="0.2">
      <c r="A87" s="18">
        <v>72</v>
      </c>
      <c r="B87" s="19" t="s">
        <v>168</v>
      </c>
      <c r="C87" s="20" t="s">
        <v>169</v>
      </c>
      <c r="D87" s="21" t="s">
        <v>93</v>
      </c>
      <c r="E87" s="21">
        <v>0.18</v>
      </c>
      <c r="F87" s="18">
        <v>28.6</v>
      </c>
      <c r="G87" s="18">
        <v>5.15</v>
      </c>
      <c r="H87" s="18"/>
      <c r="I87" s="39">
        <v>12.4</v>
      </c>
      <c r="J87" s="40">
        <f t="shared" si="2"/>
        <v>63.860000000000007</v>
      </c>
    </row>
    <row r="88" spans="1:10" ht="25.5" x14ac:dyDescent="0.2">
      <c r="A88" s="18">
        <v>73</v>
      </c>
      <c r="B88" s="19" t="s">
        <v>170</v>
      </c>
      <c r="C88" s="20" t="s">
        <v>171</v>
      </c>
      <c r="D88" s="21" t="s">
        <v>93</v>
      </c>
      <c r="E88" s="21">
        <v>1.38</v>
      </c>
      <c r="F88" s="18">
        <v>238.48</v>
      </c>
      <c r="G88" s="18">
        <v>329.1</v>
      </c>
      <c r="H88" s="18"/>
      <c r="I88" s="39">
        <v>12.4</v>
      </c>
      <c r="J88" s="40">
        <f t="shared" si="2"/>
        <v>4080.8400000000006</v>
      </c>
    </row>
    <row r="89" spans="1:10" x14ac:dyDescent="0.2">
      <c r="A89" s="18">
        <v>74</v>
      </c>
      <c r="B89" s="19" t="s">
        <v>172</v>
      </c>
      <c r="C89" s="20" t="s">
        <v>173</v>
      </c>
      <c r="D89" s="21" t="s">
        <v>85</v>
      </c>
      <c r="E89" s="21">
        <v>2.2499999999999999E-4</v>
      </c>
      <c r="F89" s="18">
        <v>7826.9</v>
      </c>
      <c r="G89" s="18">
        <v>1.76</v>
      </c>
      <c r="H89" s="18"/>
      <c r="I89" s="39">
        <v>12.4</v>
      </c>
      <c r="J89" s="40">
        <f t="shared" si="2"/>
        <v>21.824000000000002</v>
      </c>
    </row>
    <row r="90" spans="1:10" ht="51" x14ac:dyDescent="0.2">
      <c r="A90" s="18">
        <v>75</v>
      </c>
      <c r="B90" s="19" t="s">
        <v>174</v>
      </c>
      <c r="C90" s="20" t="s">
        <v>175</v>
      </c>
      <c r="D90" s="21" t="s">
        <v>85</v>
      </c>
      <c r="E90" s="21">
        <v>4.8599999999999997E-3</v>
      </c>
      <c r="F90" s="18">
        <v>48307</v>
      </c>
      <c r="G90" s="18">
        <v>234.77</v>
      </c>
      <c r="H90" s="18"/>
      <c r="I90" s="39">
        <v>12.4</v>
      </c>
      <c r="J90" s="40">
        <f t="shared" si="2"/>
        <v>2911.1480000000001</v>
      </c>
    </row>
    <row r="91" spans="1:10" x14ac:dyDescent="0.2">
      <c r="A91" s="18">
        <v>76</v>
      </c>
      <c r="B91" s="19" t="s">
        <v>176</v>
      </c>
      <c r="C91" s="20" t="s">
        <v>177</v>
      </c>
      <c r="D91" s="21" t="s">
        <v>93</v>
      </c>
      <c r="E91" s="21">
        <v>0.09</v>
      </c>
      <c r="F91" s="18">
        <v>48.6</v>
      </c>
      <c r="G91" s="18">
        <v>4.37</v>
      </c>
      <c r="H91" s="18"/>
      <c r="I91" s="39">
        <v>12.4</v>
      </c>
      <c r="J91" s="40">
        <f t="shared" si="2"/>
        <v>54.188000000000002</v>
      </c>
    </row>
    <row r="92" spans="1:10" x14ac:dyDescent="0.2">
      <c r="A92" s="18">
        <v>77</v>
      </c>
      <c r="B92" s="19" t="s">
        <v>178</v>
      </c>
      <c r="C92" s="20" t="s">
        <v>179</v>
      </c>
      <c r="D92" s="21" t="s">
        <v>93</v>
      </c>
      <c r="E92" s="21">
        <v>1.3938839999999999</v>
      </c>
      <c r="F92" s="18">
        <v>9.42</v>
      </c>
      <c r="G92" s="18">
        <v>13.13</v>
      </c>
      <c r="H92" s="18"/>
      <c r="I92" s="39">
        <v>12.4</v>
      </c>
      <c r="J92" s="40">
        <f t="shared" si="2"/>
        <v>162.81200000000001</v>
      </c>
    </row>
    <row r="93" spans="1:10" x14ac:dyDescent="0.2">
      <c r="A93" s="18">
        <v>78</v>
      </c>
      <c r="B93" s="19" t="s">
        <v>180</v>
      </c>
      <c r="C93" s="20" t="s">
        <v>181</v>
      </c>
      <c r="D93" s="21" t="s">
        <v>129</v>
      </c>
      <c r="E93" s="21">
        <v>3.6</v>
      </c>
      <c r="F93" s="18">
        <v>10.54</v>
      </c>
      <c r="G93" s="18">
        <v>37.94</v>
      </c>
      <c r="H93" s="18"/>
      <c r="I93" s="39">
        <v>12.4</v>
      </c>
      <c r="J93" s="40">
        <f t="shared" si="2"/>
        <v>470.45599999999996</v>
      </c>
    </row>
    <row r="94" spans="1:10" x14ac:dyDescent="0.2">
      <c r="A94" s="18">
        <v>79</v>
      </c>
      <c r="B94" s="19" t="s">
        <v>182</v>
      </c>
      <c r="C94" s="20" t="s">
        <v>183</v>
      </c>
      <c r="D94" s="21" t="s">
        <v>116</v>
      </c>
      <c r="E94" s="21">
        <v>7.1999999999999995E-2</v>
      </c>
      <c r="F94" s="18">
        <v>3000</v>
      </c>
      <c r="G94" s="18">
        <v>216</v>
      </c>
      <c r="H94" s="18"/>
      <c r="I94" s="39">
        <v>12.4</v>
      </c>
      <c r="J94" s="40">
        <f t="shared" si="2"/>
        <v>2678.4</v>
      </c>
    </row>
    <row r="95" spans="1:10" x14ac:dyDescent="0.2">
      <c r="A95" s="18">
        <v>80</v>
      </c>
      <c r="B95" s="19" t="s">
        <v>184</v>
      </c>
      <c r="C95" s="20" t="s">
        <v>185</v>
      </c>
      <c r="D95" s="21" t="s">
        <v>116</v>
      </c>
      <c r="E95" s="21">
        <v>3.5999999999999997E-2</v>
      </c>
      <c r="F95" s="18">
        <v>1776</v>
      </c>
      <c r="G95" s="18">
        <v>63.94</v>
      </c>
      <c r="H95" s="18"/>
      <c r="I95" s="39">
        <v>12.4</v>
      </c>
      <c r="J95" s="40">
        <f t="shared" si="2"/>
        <v>792.85599999999999</v>
      </c>
    </row>
    <row r="96" spans="1:10" ht="38.25" x14ac:dyDescent="0.2">
      <c r="A96" s="18">
        <v>81</v>
      </c>
      <c r="B96" s="19" t="s">
        <v>186</v>
      </c>
      <c r="C96" s="20" t="s">
        <v>187</v>
      </c>
      <c r="D96" s="21" t="s">
        <v>188</v>
      </c>
      <c r="E96" s="21">
        <v>27.449881399999999</v>
      </c>
      <c r="F96" s="18">
        <v>1</v>
      </c>
      <c r="G96" s="18">
        <v>27.46</v>
      </c>
      <c r="H96" s="18"/>
      <c r="I96" s="39">
        <v>12.4</v>
      </c>
      <c r="J96" s="40">
        <f t="shared" si="2"/>
        <v>340.50400000000002</v>
      </c>
    </row>
    <row r="97" spans="1:10" ht="25.5" x14ac:dyDescent="0.2">
      <c r="A97" s="18">
        <v>82</v>
      </c>
      <c r="B97" s="19" t="s">
        <v>189</v>
      </c>
      <c r="C97" s="20" t="s">
        <v>190</v>
      </c>
      <c r="D97" s="21" t="s">
        <v>191</v>
      </c>
      <c r="E97" s="21">
        <v>60</v>
      </c>
      <c r="F97" s="18"/>
      <c r="G97" s="42">
        <f>J97/I97</f>
        <v>1586.2903225806451</v>
      </c>
      <c r="H97" s="18"/>
      <c r="I97" s="39">
        <v>12.4</v>
      </c>
      <c r="J97" s="28">
        <v>19670</v>
      </c>
    </row>
    <row r="98" spans="1:10" ht="38.25" x14ac:dyDescent="0.2">
      <c r="A98" s="18">
        <v>83</v>
      </c>
      <c r="B98" s="19" t="s">
        <v>192</v>
      </c>
      <c r="C98" s="20" t="s">
        <v>193</v>
      </c>
      <c r="D98" s="21" t="s">
        <v>191</v>
      </c>
      <c r="E98" s="21">
        <v>56.1</v>
      </c>
      <c r="F98" s="18"/>
      <c r="G98" s="42">
        <f>J98/I98</f>
        <v>706.61290322580646</v>
      </c>
      <c r="H98" s="18"/>
      <c r="I98" s="39">
        <v>12.4</v>
      </c>
      <c r="J98" s="28">
        <v>8762</v>
      </c>
    </row>
    <row r="99" spans="1:10" x14ac:dyDescent="0.2">
      <c r="A99" s="18">
        <v>84</v>
      </c>
      <c r="B99" s="19" t="s">
        <v>194</v>
      </c>
      <c r="C99" s="20" t="s">
        <v>195</v>
      </c>
      <c r="D99" s="21" t="s">
        <v>191</v>
      </c>
      <c r="E99" s="21">
        <v>382.5</v>
      </c>
      <c r="F99" s="18"/>
      <c r="G99" s="42">
        <f>J99/I99</f>
        <v>5687.9838709677415</v>
      </c>
      <c r="H99" s="18"/>
      <c r="I99" s="39">
        <v>12.4</v>
      </c>
      <c r="J99" s="28">
        <v>70531</v>
      </c>
    </row>
    <row r="100" spans="1:10" x14ac:dyDescent="0.2">
      <c r="A100" s="18">
        <v>85</v>
      </c>
      <c r="B100" s="19" t="s">
        <v>196</v>
      </c>
      <c r="C100" s="20" t="s">
        <v>197</v>
      </c>
      <c r="D100" s="21" t="s">
        <v>191</v>
      </c>
      <c r="E100" s="21">
        <v>1.03</v>
      </c>
      <c r="F100" s="18"/>
      <c r="G100" s="42">
        <f>J100/I100</f>
        <v>21.20967741935484</v>
      </c>
      <c r="H100" s="18"/>
      <c r="I100" s="39">
        <v>12.4</v>
      </c>
      <c r="J100" s="28">
        <v>263</v>
      </c>
    </row>
    <row r="101" spans="1:10" ht="25.5" x14ac:dyDescent="0.2">
      <c r="A101" s="18">
        <v>86</v>
      </c>
      <c r="B101" s="19" t="s">
        <v>198</v>
      </c>
      <c r="C101" s="20" t="s">
        <v>199</v>
      </c>
      <c r="D101" s="21" t="s">
        <v>129</v>
      </c>
      <c r="E101" s="21">
        <v>4</v>
      </c>
      <c r="F101" s="18"/>
      <c r="G101" s="42">
        <f>J101/I101</f>
        <v>13.14516129032258</v>
      </c>
      <c r="H101" s="18"/>
      <c r="I101" s="39">
        <v>12.4</v>
      </c>
      <c r="J101" s="28">
        <v>163</v>
      </c>
    </row>
    <row r="102" spans="1:10" ht="25.5" x14ac:dyDescent="0.2">
      <c r="A102" s="18">
        <v>87</v>
      </c>
      <c r="B102" s="19" t="s">
        <v>200</v>
      </c>
      <c r="C102" s="20" t="s">
        <v>201</v>
      </c>
      <c r="D102" s="21" t="s">
        <v>90</v>
      </c>
      <c r="E102" s="21">
        <v>0.59160000000000001</v>
      </c>
      <c r="F102" s="18">
        <v>560</v>
      </c>
      <c r="G102" s="18">
        <v>331.3</v>
      </c>
      <c r="H102" s="18"/>
      <c r="I102" s="39">
        <v>12.4</v>
      </c>
      <c r="J102" s="40">
        <f t="shared" si="2"/>
        <v>4108.12</v>
      </c>
    </row>
    <row r="103" spans="1:10" ht="38.25" x14ac:dyDescent="0.2">
      <c r="A103" s="18">
        <v>88</v>
      </c>
      <c r="B103" s="19" t="s">
        <v>202</v>
      </c>
      <c r="C103" s="20" t="s">
        <v>203</v>
      </c>
      <c r="D103" s="21" t="s">
        <v>90</v>
      </c>
      <c r="E103" s="21">
        <v>2.8826000000000001</v>
      </c>
      <c r="F103" s="18">
        <v>562.02</v>
      </c>
      <c r="G103" s="18">
        <v>1620.08</v>
      </c>
      <c r="H103" s="18"/>
      <c r="I103" s="39">
        <v>12.4</v>
      </c>
      <c r="J103" s="40">
        <f t="shared" si="2"/>
        <v>20088.991999999998</v>
      </c>
    </row>
    <row r="104" spans="1:10" ht="51" x14ac:dyDescent="0.2">
      <c r="A104" s="18">
        <v>89</v>
      </c>
      <c r="B104" s="19" t="s">
        <v>204</v>
      </c>
      <c r="C104" s="20" t="s">
        <v>205</v>
      </c>
      <c r="D104" s="21" t="s">
        <v>90</v>
      </c>
      <c r="E104" s="21">
        <v>2.6519999999999998E-2</v>
      </c>
      <c r="F104" s="18">
        <v>711.12</v>
      </c>
      <c r="G104" s="18">
        <v>18.86</v>
      </c>
      <c r="H104" s="18"/>
      <c r="I104" s="39">
        <v>12.4</v>
      </c>
      <c r="J104" s="40">
        <f t="shared" si="2"/>
        <v>233.864</v>
      </c>
    </row>
    <row r="105" spans="1:10" ht="25.5" x14ac:dyDescent="0.2">
      <c r="A105" s="18">
        <v>90</v>
      </c>
      <c r="B105" s="19" t="s">
        <v>206</v>
      </c>
      <c r="C105" s="20" t="s">
        <v>207</v>
      </c>
      <c r="D105" s="21" t="s">
        <v>93</v>
      </c>
      <c r="E105" s="21">
        <v>5.508</v>
      </c>
      <c r="F105" s="18">
        <v>7.46</v>
      </c>
      <c r="G105" s="18">
        <v>41.09</v>
      </c>
      <c r="H105" s="18"/>
      <c r="I105" s="39">
        <v>12.4</v>
      </c>
      <c r="J105" s="40">
        <f t="shared" si="2"/>
        <v>509.51600000000008</v>
      </c>
    </row>
    <row r="106" spans="1:10" ht="25.5" x14ac:dyDescent="0.2">
      <c r="A106" s="18">
        <v>91</v>
      </c>
      <c r="B106" s="19" t="s">
        <v>208</v>
      </c>
      <c r="C106" s="20" t="s">
        <v>209</v>
      </c>
      <c r="D106" s="21" t="s">
        <v>85</v>
      </c>
      <c r="E106" s="21">
        <v>1.256E-2</v>
      </c>
      <c r="F106" s="18">
        <v>6690.38</v>
      </c>
      <c r="G106" s="18">
        <v>84.03</v>
      </c>
      <c r="H106" s="18"/>
      <c r="I106" s="39">
        <v>12.4</v>
      </c>
      <c r="J106" s="40">
        <f t="shared" si="2"/>
        <v>1041.972</v>
      </c>
    </row>
    <row r="107" spans="1:10" ht="25.5" x14ac:dyDescent="0.2">
      <c r="A107" s="18">
        <v>92</v>
      </c>
      <c r="B107" s="19" t="s">
        <v>210</v>
      </c>
      <c r="C107" s="20" t="s">
        <v>211</v>
      </c>
      <c r="D107" s="21" t="s">
        <v>85</v>
      </c>
      <c r="E107" s="21">
        <v>5.4200000000000003E-3</v>
      </c>
      <c r="F107" s="18">
        <v>6691.21</v>
      </c>
      <c r="G107" s="18">
        <v>36.270000000000003</v>
      </c>
      <c r="H107" s="18"/>
      <c r="I107" s="39">
        <v>12.4</v>
      </c>
      <c r="J107" s="40">
        <f t="shared" si="2"/>
        <v>449.74800000000005</v>
      </c>
    </row>
    <row r="108" spans="1:10" ht="25.5" x14ac:dyDescent="0.2">
      <c r="A108" s="18">
        <v>93</v>
      </c>
      <c r="B108" s="19" t="s">
        <v>212</v>
      </c>
      <c r="C108" s="20" t="s">
        <v>213</v>
      </c>
      <c r="D108" s="21" t="s">
        <v>85</v>
      </c>
      <c r="E108" s="21">
        <v>6.88E-2</v>
      </c>
      <c r="F108" s="18">
        <v>6654.39</v>
      </c>
      <c r="G108" s="18">
        <v>457.82</v>
      </c>
      <c r="H108" s="18"/>
      <c r="I108" s="39">
        <v>12.4</v>
      </c>
      <c r="J108" s="40">
        <f t="shared" si="2"/>
        <v>5676.9679999999998</v>
      </c>
    </row>
    <row r="109" spans="1:10" ht="25.5" x14ac:dyDescent="0.2">
      <c r="A109" s="18">
        <v>94</v>
      </c>
      <c r="B109" s="19" t="s">
        <v>214</v>
      </c>
      <c r="C109" s="20" t="s">
        <v>215</v>
      </c>
      <c r="D109" s="21" t="s">
        <v>85</v>
      </c>
      <c r="E109" s="21">
        <v>1.0919999999999999E-2</v>
      </c>
      <c r="F109" s="18">
        <v>7418.82</v>
      </c>
      <c r="G109" s="18">
        <v>81.010000000000005</v>
      </c>
      <c r="H109" s="18"/>
      <c r="I109" s="39">
        <v>12.4</v>
      </c>
      <c r="J109" s="40">
        <f t="shared" si="2"/>
        <v>1004.5240000000001</v>
      </c>
    </row>
    <row r="110" spans="1:10" ht="38.25" x14ac:dyDescent="0.2">
      <c r="A110" s="18">
        <v>95</v>
      </c>
      <c r="B110" s="19" t="s">
        <v>216</v>
      </c>
      <c r="C110" s="20" t="s">
        <v>217</v>
      </c>
      <c r="D110" s="21" t="s">
        <v>85</v>
      </c>
      <c r="E110" s="21">
        <v>9.7112000000000004E-2</v>
      </c>
      <c r="F110" s="18">
        <v>7997.23</v>
      </c>
      <c r="G110" s="18">
        <v>776.63</v>
      </c>
      <c r="H110" s="18"/>
      <c r="I110" s="39">
        <v>12.4</v>
      </c>
      <c r="J110" s="40">
        <f t="shared" si="2"/>
        <v>9630.2119999999995</v>
      </c>
    </row>
    <row r="111" spans="1:10" x14ac:dyDescent="0.2">
      <c r="A111" s="18">
        <v>96</v>
      </c>
      <c r="B111" s="19" t="s">
        <v>218</v>
      </c>
      <c r="C111" s="20" t="s">
        <v>219</v>
      </c>
      <c r="D111" s="21" t="s">
        <v>85</v>
      </c>
      <c r="E111" s="21">
        <v>4.8599999999999997E-3</v>
      </c>
      <c r="F111" s="18">
        <v>36271.519999999997</v>
      </c>
      <c r="G111" s="18">
        <v>176.28</v>
      </c>
      <c r="H111" s="18"/>
      <c r="I111" s="39">
        <v>12.4</v>
      </c>
      <c r="J111" s="40">
        <f t="shared" si="2"/>
        <v>2185.8720000000003</v>
      </c>
    </row>
    <row r="112" spans="1:10" ht="51" x14ac:dyDescent="0.2">
      <c r="A112" s="18">
        <v>97</v>
      </c>
      <c r="B112" s="19" t="s">
        <v>220</v>
      </c>
      <c r="C112" s="20" t="s">
        <v>175</v>
      </c>
      <c r="D112" s="21" t="s">
        <v>85</v>
      </c>
      <c r="E112" s="21">
        <v>-4.8599999999999997E-3</v>
      </c>
      <c r="F112" s="18">
        <v>48307</v>
      </c>
      <c r="G112" s="18">
        <v>-234.77</v>
      </c>
      <c r="H112" s="18"/>
      <c r="I112" s="39">
        <v>12.4</v>
      </c>
      <c r="J112" s="40">
        <f t="shared" si="2"/>
        <v>-2911.1480000000001</v>
      </c>
    </row>
    <row r="113" spans="1:10" x14ac:dyDescent="0.2">
      <c r="A113" s="18">
        <v>98</v>
      </c>
      <c r="B113" s="19" t="s">
        <v>221</v>
      </c>
      <c r="C113" s="20" t="s">
        <v>181</v>
      </c>
      <c r="D113" s="21" t="s">
        <v>129</v>
      </c>
      <c r="E113" s="21">
        <v>-3.6</v>
      </c>
      <c r="F113" s="18">
        <v>10.54</v>
      </c>
      <c r="G113" s="18">
        <v>-37.94</v>
      </c>
      <c r="H113" s="18"/>
      <c r="I113" s="39">
        <v>12.4</v>
      </c>
      <c r="J113" s="40">
        <f t="shared" ref="J113:J126" si="3">G113*I113</f>
        <v>-470.45599999999996</v>
      </c>
    </row>
    <row r="114" spans="1:10" ht="25.5" x14ac:dyDescent="0.2">
      <c r="A114" s="18">
        <v>99</v>
      </c>
      <c r="B114" s="19" t="s">
        <v>222</v>
      </c>
      <c r="C114" s="20" t="s">
        <v>223</v>
      </c>
      <c r="D114" s="21" t="s">
        <v>116</v>
      </c>
      <c r="E114" s="21">
        <v>0.5</v>
      </c>
      <c r="F114" s="18">
        <v>5.73</v>
      </c>
      <c r="G114" s="18">
        <v>2.87</v>
      </c>
      <c r="H114" s="18"/>
      <c r="I114" s="39">
        <v>12.4</v>
      </c>
      <c r="J114" s="40">
        <f t="shared" si="3"/>
        <v>35.588000000000001</v>
      </c>
    </row>
    <row r="115" spans="1:10" x14ac:dyDescent="0.2">
      <c r="A115" s="18">
        <v>100</v>
      </c>
      <c r="B115" s="19" t="s">
        <v>224</v>
      </c>
      <c r="C115" s="20" t="s">
        <v>225</v>
      </c>
      <c r="D115" s="21" t="s">
        <v>116</v>
      </c>
      <c r="E115" s="21">
        <v>4.0000000000000001E-3</v>
      </c>
      <c r="F115" s="18">
        <v>3000</v>
      </c>
      <c r="G115" s="18">
        <v>12</v>
      </c>
      <c r="H115" s="18"/>
      <c r="I115" s="39">
        <v>12.4</v>
      </c>
      <c r="J115" s="40">
        <f t="shared" si="3"/>
        <v>148.80000000000001</v>
      </c>
    </row>
    <row r="116" spans="1:10" x14ac:dyDescent="0.2">
      <c r="A116" s="18">
        <v>101</v>
      </c>
      <c r="B116" s="19" t="s">
        <v>224</v>
      </c>
      <c r="C116" s="20" t="s">
        <v>226</v>
      </c>
      <c r="D116" s="21" t="s">
        <v>116</v>
      </c>
      <c r="E116" s="21">
        <v>-3.5999999999999997E-2</v>
      </c>
      <c r="F116" s="18">
        <v>3000</v>
      </c>
      <c r="G116" s="18">
        <v>-108</v>
      </c>
      <c r="H116" s="18"/>
      <c r="I116" s="39">
        <v>12.4</v>
      </c>
      <c r="J116" s="40">
        <f t="shared" si="3"/>
        <v>-1339.2</v>
      </c>
    </row>
    <row r="117" spans="1:10" x14ac:dyDescent="0.2">
      <c r="A117" s="18">
        <v>102</v>
      </c>
      <c r="B117" s="19" t="s">
        <v>224</v>
      </c>
      <c r="C117" s="20" t="s">
        <v>227</v>
      </c>
      <c r="D117" s="21" t="s">
        <v>116</v>
      </c>
      <c r="E117" s="21">
        <v>0.04</v>
      </c>
      <c r="F117" s="18">
        <v>3000</v>
      </c>
      <c r="G117" s="18">
        <v>120</v>
      </c>
      <c r="H117" s="18"/>
      <c r="I117" s="39">
        <v>12.4</v>
      </c>
      <c r="J117" s="40">
        <f t="shared" si="3"/>
        <v>1488</v>
      </c>
    </row>
    <row r="118" spans="1:10" ht="76.5" x14ac:dyDescent="0.2">
      <c r="A118" s="18">
        <v>103</v>
      </c>
      <c r="B118" s="19" t="s">
        <v>228</v>
      </c>
      <c r="C118" s="20" t="s">
        <v>229</v>
      </c>
      <c r="D118" s="21" t="s">
        <v>230</v>
      </c>
      <c r="E118" s="21">
        <v>2</v>
      </c>
      <c r="F118" s="18">
        <v>603.04</v>
      </c>
      <c r="G118" s="18">
        <v>1206.08</v>
      </c>
      <c r="H118" s="18"/>
      <c r="I118" s="39">
        <v>12.4</v>
      </c>
      <c r="J118" s="40">
        <f t="shared" si="3"/>
        <v>14955.392</v>
      </c>
    </row>
    <row r="119" spans="1:10" ht="38.25" x14ac:dyDescent="0.2">
      <c r="A119" s="18">
        <v>104</v>
      </c>
      <c r="B119" s="19" t="s">
        <v>231</v>
      </c>
      <c r="C119" s="20" t="s">
        <v>232</v>
      </c>
      <c r="D119" s="21" t="s">
        <v>116</v>
      </c>
      <c r="E119" s="21">
        <v>0.1</v>
      </c>
      <c r="F119" s="18">
        <v>1276</v>
      </c>
      <c r="G119" s="18">
        <v>127.6</v>
      </c>
      <c r="H119" s="18"/>
      <c r="I119" s="39">
        <v>12.4</v>
      </c>
      <c r="J119" s="40">
        <f t="shared" si="3"/>
        <v>1582.24</v>
      </c>
    </row>
    <row r="120" spans="1:10" ht="25.5" x14ac:dyDescent="0.2">
      <c r="A120" s="18">
        <v>105</v>
      </c>
      <c r="B120" s="19" t="s">
        <v>233</v>
      </c>
      <c r="C120" s="20" t="s">
        <v>234</v>
      </c>
      <c r="D120" s="21" t="s">
        <v>116</v>
      </c>
      <c r="E120" s="21">
        <v>0.02</v>
      </c>
      <c r="F120" s="18">
        <v>118</v>
      </c>
      <c r="G120" s="18">
        <v>2.36</v>
      </c>
      <c r="H120" s="18"/>
      <c r="I120" s="39">
        <v>12.4</v>
      </c>
      <c r="J120" s="40">
        <f t="shared" si="3"/>
        <v>29.263999999999999</v>
      </c>
    </row>
    <row r="121" spans="1:10" ht="25.5" x14ac:dyDescent="0.2">
      <c r="A121" s="18">
        <v>106</v>
      </c>
      <c r="B121" s="19" t="s">
        <v>235</v>
      </c>
      <c r="C121" s="20" t="s">
        <v>236</v>
      </c>
      <c r="D121" s="21" t="s">
        <v>116</v>
      </c>
      <c r="E121" s="21">
        <v>0.02</v>
      </c>
      <c r="F121" s="18">
        <v>368</v>
      </c>
      <c r="G121" s="18">
        <v>7.36</v>
      </c>
      <c r="H121" s="18"/>
      <c r="I121" s="39">
        <v>12.4</v>
      </c>
      <c r="J121" s="40">
        <f t="shared" si="3"/>
        <v>91.26400000000001</v>
      </c>
    </row>
    <row r="122" spans="1:10" x14ac:dyDescent="0.2">
      <c r="A122" s="18">
        <v>107</v>
      </c>
      <c r="B122" s="19" t="s">
        <v>237</v>
      </c>
      <c r="C122" s="20" t="s">
        <v>238</v>
      </c>
      <c r="D122" s="21" t="s">
        <v>116</v>
      </c>
      <c r="E122" s="21">
        <v>4.0000000000000001E-3</v>
      </c>
      <c r="F122" s="18">
        <v>1776</v>
      </c>
      <c r="G122" s="18">
        <v>7.1</v>
      </c>
      <c r="H122" s="18"/>
      <c r="I122" s="39">
        <v>12.4</v>
      </c>
      <c r="J122" s="40">
        <f t="shared" si="3"/>
        <v>88.039999999999992</v>
      </c>
    </row>
    <row r="123" spans="1:10" x14ac:dyDescent="0.2">
      <c r="A123" s="18">
        <v>108</v>
      </c>
      <c r="B123" s="19" t="s">
        <v>237</v>
      </c>
      <c r="C123" s="20" t="s">
        <v>239</v>
      </c>
      <c r="D123" s="21" t="s">
        <v>116</v>
      </c>
      <c r="E123" s="21">
        <v>-3.5999999999999997E-2</v>
      </c>
      <c r="F123" s="18">
        <v>1776</v>
      </c>
      <c r="G123" s="18">
        <v>-63.94</v>
      </c>
      <c r="H123" s="18"/>
      <c r="I123" s="39">
        <v>12.4</v>
      </c>
      <c r="J123" s="40">
        <f t="shared" si="3"/>
        <v>-792.85599999999999</v>
      </c>
    </row>
    <row r="124" spans="1:10" x14ac:dyDescent="0.2">
      <c r="A124" s="18">
        <v>109</v>
      </c>
      <c r="B124" s="19" t="s">
        <v>237</v>
      </c>
      <c r="C124" s="20" t="s">
        <v>240</v>
      </c>
      <c r="D124" s="21" t="s">
        <v>116</v>
      </c>
      <c r="E124" s="21">
        <v>0.04</v>
      </c>
      <c r="F124" s="18">
        <v>1776</v>
      </c>
      <c r="G124" s="18">
        <v>71.040000000000006</v>
      </c>
      <c r="H124" s="18"/>
      <c r="I124" s="39">
        <v>12.4</v>
      </c>
      <c r="J124" s="40">
        <f t="shared" si="3"/>
        <v>880.89600000000007</v>
      </c>
    </row>
    <row r="125" spans="1:10" ht="63.75" x14ac:dyDescent="0.2">
      <c r="A125" s="18">
        <v>110</v>
      </c>
      <c r="B125" s="19" t="s">
        <v>241</v>
      </c>
      <c r="C125" s="20" t="s">
        <v>242</v>
      </c>
      <c r="D125" s="21" t="s">
        <v>191</v>
      </c>
      <c r="E125" s="21">
        <v>11.948</v>
      </c>
      <c r="F125" s="18">
        <v>219.85</v>
      </c>
      <c r="G125" s="18">
        <v>2626.77</v>
      </c>
      <c r="H125" s="18"/>
      <c r="I125" s="39">
        <v>12.4</v>
      </c>
      <c r="J125" s="40">
        <f t="shared" si="3"/>
        <v>32571.948</v>
      </c>
    </row>
    <row r="126" spans="1:10" x14ac:dyDescent="0.2">
      <c r="A126" s="22">
        <v>111</v>
      </c>
      <c r="B126" s="23" t="s">
        <v>243</v>
      </c>
      <c r="C126" s="24" t="s">
        <v>244</v>
      </c>
      <c r="D126" s="25" t="s">
        <v>129</v>
      </c>
      <c r="E126" s="25">
        <v>2</v>
      </c>
      <c r="F126" s="22">
        <v>122</v>
      </c>
      <c r="G126" s="22">
        <v>244</v>
      </c>
      <c r="H126" s="22"/>
      <c r="I126" s="39">
        <v>12.4</v>
      </c>
      <c r="J126" s="40">
        <f t="shared" si="3"/>
        <v>3025.6</v>
      </c>
    </row>
    <row r="127" spans="1:10" s="30" customFormat="1" x14ac:dyDescent="0.2">
      <c r="A127" s="35"/>
      <c r="B127" s="36"/>
      <c r="C127" s="37"/>
      <c r="D127" s="38"/>
      <c r="E127" s="38"/>
      <c r="F127" s="35"/>
      <c r="G127" s="29">
        <f>SUM(G48:G126)</f>
        <v>17371.54193548387</v>
      </c>
      <c r="H127" s="35"/>
      <c r="I127" s="39"/>
      <c r="J127" s="42">
        <f>SUM(J48:J126)</f>
        <v>215407.11999999997</v>
      </c>
    </row>
    <row r="128" spans="1:10" x14ac:dyDescent="0.2">
      <c r="A128" s="26" t="s">
        <v>245</v>
      </c>
      <c r="B128" s="26"/>
      <c r="C128" s="26"/>
      <c r="D128" s="26"/>
      <c r="E128" s="26"/>
      <c r="F128" s="26"/>
      <c r="G128" s="27">
        <v>410592</v>
      </c>
      <c r="H128" s="18"/>
    </row>
    <row r="129" spans="1:8" x14ac:dyDescent="0.2">
      <c r="A129" s="4"/>
      <c r="B129" s="6"/>
      <c r="C129" s="4"/>
      <c r="D129" s="4"/>
      <c r="E129" s="4"/>
      <c r="F129" s="4"/>
      <c r="G129" s="4"/>
      <c r="H129" s="4"/>
    </row>
    <row r="132" spans="1:8" x14ac:dyDescent="0.2">
      <c r="A132" s="7" t="s">
        <v>14</v>
      </c>
    </row>
    <row r="133" spans="1:8" x14ac:dyDescent="0.2">
      <c r="A133" s="8"/>
    </row>
    <row r="134" spans="1:8" x14ac:dyDescent="0.2">
      <c r="A134" s="7" t="s">
        <v>15</v>
      </c>
    </row>
  </sheetData>
  <mergeCells count="15">
    <mergeCell ref="A11:H11"/>
    <mergeCell ref="A12:H12"/>
    <mergeCell ref="A23:H23"/>
    <mergeCell ref="A47:H47"/>
    <mergeCell ref="A128:F128"/>
    <mergeCell ref="C4:F4"/>
    <mergeCell ref="B1:F1"/>
    <mergeCell ref="B2:F2"/>
    <mergeCell ref="C5:G5"/>
    <mergeCell ref="A8:A9"/>
    <mergeCell ref="B8:B9"/>
    <mergeCell ref="C8:C9"/>
    <mergeCell ref="D8:D9"/>
    <mergeCell ref="E8:E9"/>
    <mergeCell ref="F8:H8"/>
  </mergeCells>
  <phoneticPr fontId="2" type="noConversion"/>
  <pageMargins left="0.75" right="0.75" top="1" bottom="1" header="0.5" footer="0.5"/>
  <pageSetup paperSize="9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Мои данные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Пятигорец Татьяна Петровна</dc:creator>
  <cp:lastModifiedBy>Пятигорец Татьяна Петровна</cp:lastModifiedBy>
  <cp:lastPrinted>2009-03-20T11:35:02Z</cp:lastPrinted>
  <dcterms:created xsi:type="dcterms:W3CDTF">2003-01-28T12:33:10Z</dcterms:created>
  <dcterms:modified xsi:type="dcterms:W3CDTF">2021-09-24T10:34:29Z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