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2"/>
  </bookViews>
  <sheets>
    <sheet name="Цена м.п." sheetId="4" r:id="rId1"/>
    <sheet name="Масса-Приложение №3" sheetId="1" r:id="rId2"/>
    <sheet name="стоимость на _____ (месяц) 2024" sheetId="2" r:id="rId3"/>
  </sheets>
  <calcPr calcId="152511" refMode="R1C1"/>
</workbook>
</file>

<file path=xl/calcChain.xml><?xml version="1.0" encoding="utf-8"?>
<calcChain xmlns="http://schemas.openxmlformats.org/spreadsheetml/2006/main">
  <c r="G8" i="2" l="1"/>
  <c r="G6" i="2" l="1"/>
  <c r="G7" i="2"/>
  <c r="G5" i="2"/>
  <c r="I8" i="4" s="1"/>
  <c r="G13" i="4" l="1"/>
  <c r="I19" i="4" l="1"/>
  <c r="H16" i="4"/>
  <c r="F15" i="4"/>
  <c r="E24" i="4"/>
  <c r="G11" i="4"/>
  <c r="I26" i="4"/>
  <c r="E21" i="4"/>
  <c r="I10" i="4"/>
  <c r="I13" i="4"/>
  <c r="F26" i="4"/>
  <c r="F21" i="4"/>
  <c r="E26" i="4"/>
  <c r="G26" i="4"/>
  <c r="G22" i="4"/>
  <c r="E13" i="4"/>
  <c r="G18" i="4"/>
  <c r="H22" i="4"/>
  <c r="E30" i="4"/>
  <c r="G30" i="4"/>
  <c r="H31" i="4"/>
  <c r="F17" i="4"/>
  <c r="H18" i="4"/>
  <c r="F20" i="4"/>
  <c r="I21" i="4"/>
  <c r="G24" i="4"/>
  <c r="H27" i="4"/>
  <c r="H14" i="4"/>
  <c r="I18" i="4"/>
  <c r="F23" i="4"/>
  <c r="H24" i="4"/>
  <c r="F29" i="4"/>
  <c r="I14" i="4"/>
  <c r="I17" i="4"/>
  <c r="E19" i="4"/>
  <c r="H20" i="4"/>
  <c r="F22" i="4"/>
  <c r="H23" i="4"/>
  <c r="I31" i="4"/>
  <c r="G16" i="4"/>
  <c r="F19" i="4"/>
  <c r="I20" i="4"/>
  <c r="I23" i="4"/>
  <c r="F25" i="4"/>
  <c r="H28" i="4"/>
  <c r="H26" i="4"/>
  <c r="E29" i="4"/>
  <c r="G31" i="4"/>
  <c r="E15" i="4"/>
  <c r="H13" i="4"/>
  <c r="F34" i="4"/>
  <c r="H34" i="4"/>
  <c r="G34" i="4"/>
  <c r="G35" i="4"/>
  <c r="E32" i="4"/>
  <c r="I34" i="4"/>
  <c r="F33" i="4"/>
  <c r="E34" i="4"/>
  <c r="H33" i="4"/>
  <c r="I32" i="4"/>
  <c r="H36" i="4"/>
  <c r="G36" i="4"/>
  <c r="H32" i="4"/>
  <c r="E36" i="4"/>
  <c r="I36" i="4"/>
  <c r="F31" i="4"/>
  <c r="G28" i="4"/>
  <c r="G29" i="4"/>
  <c r="E14" i="4"/>
  <c r="G15" i="4"/>
  <c r="E16" i="4"/>
  <c r="G17" i="4"/>
  <c r="G19" i="4"/>
  <c r="I24" i="4"/>
  <c r="E27" i="4"/>
  <c r="I28" i="4"/>
  <c r="F30" i="4"/>
  <c r="H25" i="4"/>
  <c r="G25" i="4"/>
  <c r="F14" i="4"/>
  <c r="I15" i="4"/>
  <c r="F16" i="4"/>
  <c r="H17" i="4"/>
  <c r="E18" i="4"/>
  <c r="H19" i="4"/>
  <c r="E20" i="4"/>
  <c r="G21" i="4"/>
  <c r="E22" i="4"/>
  <c r="G23" i="4"/>
  <c r="F27" i="4"/>
  <c r="I30" i="4"/>
  <c r="H12" i="4"/>
  <c r="H11" i="4"/>
  <c r="E12" i="4"/>
  <c r="F12" i="4"/>
  <c r="I35" i="4"/>
  <c r="E33" i="4"/>
  <c r="H35" i="4"/>
  <c r="F32" i="4"/>
  <c r="G33" i="4"/>
  <c r="I29" i="4"/>
  <c r="F35" i="4"/>
  <c r="E35" i="4"/>
  <c r="H30" i="4"/>
  <c r="G27" i="4"/>
  <c r="G14" i="4"/>
  <c r="H15" i="4"/>
  <c r="I16" i="4"/>
  <c r="E17" i="4"/>
  <c r="F18" i="4"/>
  <c r="G20" i="4"/>
  <c r="H21" i="4"/>
  <c r="I22" i="4"/>
  <c r="E23" i="4"/>
  <c r="F24" i="4"/>
  <c r="I25" i="4"/>
  <c r="E28" i="4"/>
  <c r="H29" i="4"/>
  <c r="G32" i="4"/>
  <c r="I33" i="4"/>
  <c r="F36" i="4"/>
  <c r="E25" i="4"/>
  <c r="I27" i="4"/>
  <c r="F28" i="4"/>
  <c r="E31" i="4"/>
  <c r="I11" i="4"/>
  <c r="I12" i="4"/>
  <c r="G10" i="4"/>
  <c r="G12" i="4"/>
  <c r="F13" i="4"/>
  <c r="I9" i="4"/>
  <c r="H9" i="4"/>
  <c r="H10" i="4"/>
  <c r="F11" i="4"/>
</calcChain>
</file>

<file path=xl/sharedStrings.xml><?xml version="1.0" encoding="utf-8"?>
<sst xmlns="http://schemas.openxmlformats.org/spreadsheetml/2006/main" count="37" uniqueCount="19">
  <si>
    <t>Расчетная масса 1 м труб, кг</t>
  </si>
  <si>
    <t>SDR</t>
  </si>
  <si>
    <t>-</t>
  </si>
  <si>
    <t>Диаметр,мм</t>
  </si>
  <si>
    <t>№ п/п</t>
  </si>
  <si>
    <t>Наименование Товара</t>
  </si>
  <si>
    <t>Период действия цен</t>
  </si>
  <si>
    <t xml:space="preserve">Цена за 1 кг полиэтилена руб. без НДС  </t>
  </si>
  <si>
    <r>
      <t xml:space="preserve">Трубы ПЭ100 </t>
    </r>
    <r>
      <rPr>
        <sz val="14"/>
        <color theme="1"/>
        <rFont val="Times New Roman"/>
        <family val="1"/>
        <charset val="204"/>
      </rPr>
      <t>⌀</t>
    </r>
    <r>
      <rPr>
        <sz val="11"/>
        <color theme="1"/>
        <rFont val="Times New Roman"/>
        <family val="1"/>
        <charset val="204"/>
      </rPr>
      <t>20-63 мм</t>
    </r>
  </si>
  <si>
    <r>
      <t xml:space="preserve">Трубы ПЭ100    </t>
    </r>
    <r>
      <rPr>
        <sz val="14"/>
        <color theme="1"/>
        <rFont val="Times New Roman"/>
        <family val="1"/>
        <charset val="204"/>
      </rPr>
      <t>⌀</t>
    </r>
    <r>
      <rPr>
        <sz val="10.5"/>
        <color theme="1"/>
        <rFont val="Times New Roman"/>
        <family val="1"/>
        <charset val="204"/>
      </rPr>
      <t>75 – 355мм</t>
    </r>
  </si>
  <si>
    <r>
      <t xml:space="preserve">Трубы ПЭ100 </t>
    </r>
    <r>
      <rPr>
        <sz val="14"/>
        <color theme="1"/>
        <rFont val="Times New Roman"/>
        <family val="1"/>
        <charset val="204"/>
      </rPr>
      <t>⌀</t>
    </r>
    <r>
      <rPr>
        <sz val="10.5"/>
        <color theme="1"/>
        <rFont val="Times New Roman"/>
        <family val="1"/>
        <charset val="204"/>
      </rPr>
      <t>400 - 630 мм</t>
    </r>
  </si>
  <si>
    <r>
      <t xml:space="preserve">Трубы ПЭ100 </t>
    </r>
    <r>
      <rPr>
        <sz val="14"/>
        <color theme="1"/>
        <rFont val="Times New Roman"/>
        <family val="1"/>
        <charset val="204"/>
      </rPr>
      <t>⌀</t>
    </r>
    <r>
      <rPr>
        <sz val="10.5"/>
        <color theme="1"/>
        <rFont val="Times New Roman"/>
        <family val="1"/>
        <charset val="204"/>
      </rPr>
      <t>710 - 1200 мм</t>
    </r>
  </si>
  <si>
    <r>
      <t xml:space="preserve">Средне рыночная стоимость сырья за </t>
    </r>
    <r>
      <rPr>
        <b/>
        <sz val="10.5"/>
        <color rgb="FFFF0000"/>
        <rFont val="Times New Roman"/>
        <family val="1"/>
        <charset val="204"/>
      </rPr>
      <t>_______(месяц)</t>
    </r>
    <r>
      <rPr>
        <b/>
        <sz val="10.5"/>
        <color theme="1"/>
        <rFont val="Times New Roman"/>
        <family val="1"/>
        <charset val="204"/>
      </rPr>
      <t xml:space="preserve"> 202</t>
    </r>
    <r>
      <rPr>
        <b/>
        <sz val="10.5"/>
        <color rgb="FFFF0000"/>
        <rFont val="Times New Roman"/>
        <family val="1"/>
        <charset val="204"/>
      </rPr>
      <t>_</t>
    </r>
    <r>
      <rPr>
        <b/>
        <sz val="10.5"/>
        <color theme="1"/>
        <rFont val="Times New Roman"/>
        <family val="1"/>
        <charset val="204"/>
      </rPr>
      <t xml:space="preserve">г. (отчет MRC Маркет Репорт), руб. без НДС  </t>
    </r>
  </si>
  <si>
    <t>Диаметр, мм 
(DN)</t>
  </si>
  <si>
    <t xml:space="preserve">Цена за м. пог. на _______ 202_ без НДС </t>
  </si>
  <si>
    <t xml:space="preserve">Стоимость производства  1-го кг. трубы напорной из полиэтилена ГОСТ 18599-2001 с учетом транспортных и прочих расходов, 
руб. без НДС 
</t>
  </si>
  <si>
    <t>ПРИМЕР РАСЧЕТА</t>
  </si>
  <si>
    <t xml:space="preserve">Стоимость производства 1-го кг. трубы напорной из полиэтилена ГОСТ 18599-2001 с учетом транспортных расходов, руб. без НДС (цена фиксированная на период 01.02.2024 - 31.01.2025.) </t>
  </si>
  <si>
    <t xml:space="preserve">Цена за кг, трубы напорной из полиэтилена ГОСТ 18599-2001 с доп.слоем с учетом производства, транспортировки и стоимости сырья, руб. без НДС на 2024г.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</si>
</sst>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9"/>
      <color rgb="FF242424"/>
      <name val="Arial"/>
      <family val="2"/>
      <charset val="204"/>
    </font>
    <font>
      <sz val="11"/>
      <color theme="1"/>
      <name val="Arial"/>
      <family val="2"/>
      <charset val="204"/>
    </font>
    <font>
      <sz val="10.5"/>
      <color rgb="FF2D2D2D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Arial"/>
      <family val="2"/>
      <charset val="204"/>
    </font>
    <font>
      <sz val="10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0.5"/>
      <color rgb="FF2D2D2D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Q19" sqref="Q19"/>
    </sheetView>
  </sheetViews>
  <sheetFormatPr defaultRowHeight="15" x14ac:dyDescent="0.25"/>
  <cols>
    <col min="3" max="3" width="12.7109375" customWidth="1"/>
    <col min="4" max="4" width="22.7109375" customWidth="1"/>
  </cols>
  <sheetData>
    <row r="2" spans="2:9" x14ac:dyDescent="0.25">
      <c r="B2" s="1"/>
      <c r="C2" s="1"/>
      <c r="D2" s="1"/>
    </row>
    <row r="3" spans="2:9" ht="15.75" thickBot="1" x14ac:dyDescent="0.3">
      <c r="B3" s="2"/>
      <c r="C3" s="2"/>
      <c r="D3" s="2"/>
      <c r="E3" s="2"/>
      <c r="F3" s="2"/>
      <c r="G3" s="2"/>
      <c r="H3" s="2"/>
      <c r="I3" s="2"/>
    </row>
    <row r="4" spans="2:9" ht="27" customHeight="1" x14ac:dyDescent="0.25">
      <c r="B4" s="33" t="s">
        <v>3</v>
      </c>
      <c r="C4" s="33" t="s">
        <v>7</v>
      </c>
      <c r="D4" s="42" t="s">
        <v>15</v>
      </c>
      <c r="E4" s="36" t="s">
        <v>14</v>
      </c>
      <c r="F4" s="37"/>
      <c r="G4" s="37"/>
      <c r="H4" s="37"/>
      <c r="I4" s="38"/>
    </row>
    <row r="5" spans="2:9" ht="15.75" customHeight="1" thickBot="1" x14ac:dyDescent="0.3">
      <c r="B5" s="34"/>
      <c r="C5" s="34"/>
      <c r="D5" s="43"/>
      <c r="E5" s="39"/>
      <c r="F5" s="40"/>
      <c r="G5" s="40"/>
      <c r="H5" s="40"/>
      <c r="I5" s="41"/>
    </row>
    <row r="6" spans="2:9" x14ac:dyDescent="0.25">
      <c r="B6" s="34"/>
      <c r="C6" s="34"/>
      <c r="D6" s="34"/>
      <c r="E6" s="18" t="s">
        <v>1</v>
      </c>
      <c r="F6" s="18" t="s">
        <v>1</v>
      </c>
      <c r="G6" s="18" t="s">
        <v>1</v>
      </c>
      <c r="H6" s="18" t="s">
        <v>1</v>
      </c>
      <c r="I6" s="18" t="s">
        <v>1</v>
      </c>
    </row>
    <row r="7" spans="2:9" ht="56.25" customHeight="1" thickBot="1" x14ac:dyDescent="0.3">
      <c r="B7" s="35"/>
      <c r="C7" s="34"/>
      <c r="D7" s="34"/>
      <c r="E7" s="17">
        <v>26</v>
      </c>
      <c r="F7" s="17">
        <v>21</v>
      </c>
      <c r="G7" s="22">
        <v>17</v>
      </c>
      <c r="H7" s="22">
        <v>13.6</v>
      </c>
      <c r="I7" s="17">
        <v>11</v>
      </c>
    </row>
    <row r="8" spans="2:9" ht="15.75" thickBot="1" x14ac:dyDescent="0.3">
      <c r="B8" s="19">
        <v>20</v>
      </c>
      <c r="C8" s="29"/>
      <c r="D8" s="44"/>
      <c r="E8" s="10"/>
      <c r="F8" s="10"/>
      <c r="G8" s="10"/>
      <c r="H8" s="10"/>
      <c r="I8" s="10">
        <f>'Масса-Приложение №3'!G8*'стоимость на _____ (месяц) 2024'!$G$5</f>
        <v>23.200000000000003</v>
      </c>
    </row>
    <row r="9" spans="2:9" ht="15.75" thickBot="1" x14ac:dyDescent="0.3">
      <c r="B9" s="19">
        <v>25</v>
      </c>
      <c r="C9" s="30"/>
      <c r="D9" s="45"/>
      <c r="E9" s="10"/>
      <c r="F9" s="10"/>
      <c r="G9" s="10"/>
      <c r="H9" s="10">
        <f>'Масса-Приложение №3'!F9*'стоимость на _____ (месяц) 2024'!$G$5</f>
        <v>29.599999999999998</v>
      </c>
      <c r="I9" s="10">
        <f>'Масса-Приложение №3'!G9*'стоимость на _____ (месяц) 2024'!$G$5</f>
        <v>33.800000000000004</v>
      </c>
    </row>
    <row r="10" spans="2:9" ht="15.75" thickBot="1" x14ac:dyDescent="0.3">
      <c r="B10" s="19">
        <v>32</v>
      </c>
      <c r="C10" s="30"/>
      <c r="D10" s="45"/>
      <c r="E10" s="10"/>
      <c r="F10" s="10"/>
      <c r="G10" s="10">
        <f>'Масса-Приложение №3'!E10*'стоимость на _____ (месяц) 2024'!$G$5</f>
        <v>38.6</v>
      </c>
      <c r="H10" s="10">
        <f>'Масса-Приложение №3'!F10*'стоимость на _____ (месяц) 2024'!$G$5</f>
        <v>45.800000000000004</v>
      </c>
      <c r="I10" s="10">
        <f>'Масса-Приложение №3'!G10*'стоимость на _____ (месяц) 2024'!$G$5</f>
        <v>55.400000000000006</v>
      </c>
    </row>
    <row r="11" spans="2:9" ht="15.75" thickBot="1" x14ac:dyDescent="0.3">
      <c r="B11" s="19">
        <v>40</v>
      </c>
      <c r="C11" s="30"/>
      <c r="D11" s="45"/>
      <c r="E11" s="10"/>
      <c r="F11" s="10">
        <f>'Масса-Приложение №3'!D11*'стоимость на _____ (месяц) 2024'!$G$5</f>
        <v>48.8</v>
      </c>
      <c r="G11" s="10">
        <f>'Масса-Приложение №3'!E11*'стоимость на _____ (месяц) 2024'!$G$5</f>
        <v>58.4</v>
      </c>
      <c r="H11" s="10">
        <f>'Масса-Приложение №3'!F11*'стоимость на _____ (месяц) 2024'!$G$5</f>
        <v>70.599999999999994</v>
      </c>
      <c r="I11" s="10">
        <f>'Масса-Приложение №3'!G11*'стоимость на _____ (месяц) 2024'!$G$5</f>
        <v>85.399999999999991</v>
      </c>
    </row>
    <row r="12" spans="2:9" ht="15.75" thickBot="1" x14ac:dyDescent="0.3">
      <c r="B12" s="19">
        <v>50</v>
      </c>
      <c r="C12" s="30"/>
      <c r="D12" s="45"/>
      <c r="E12" s="10">
        <f>'Масса-Приложение №3'!C12*'стоимость на _____ (месяц) 2024'!$G$5</f>
        <v>61.6</v>
      </c>
      <c r="F12" s="10">
        <f>'Масса-Приложение №3'!D12*'стоимость на _____ (месяц) 2024'!$G$5</f>
        <v>73.8</v>
      </c>
      <c r="G12" s="10">
        <f>'Масса-Приложение №3'!E12*'стоимость на _____ (месяц) 2024'!$G$5</f>
        <v>89.8</v>
      </c>
      <c r="H12" s="10">
        <f>'Масса-Приложение №3'!F12*'стоимость на _____ (месяц) 2024'!$G$5</f>
        <v>109.00000000000001</v>
      </c>
      <c r="I12" s="10">
        <f>'Масса-Приложение №3'!G12*'стоимость на _____ (месяц) 2024'!$G$5</f>
        <v>132.6</v>
      </c>
    </row>
    <row r="13" spans="2:9" ht="15.75" thickBot="1" x14ac:dyDescent="0.3">
      <c r="B13" s="19">
        <v>63</v>
      </c>
      <c r="C13" s="30"/>
      <c r="D13" s="46"/>
      <c r="E13" s="10">
        <f>'Масса-Приложение №3'!C13*'стоимость на _____ (месяц) 2024'!$G$5</f>
        <v>97.6</v>
      </c>
      <c r="F13" s="10">
        <f>'Масса-Приложение №3'!D13*'стоимость на _____ (месяц) 2024'!$G$5</f>
        <v>114.6</v>
      </c>
      <c r="G13" s="10">
        <f>'Масса-Приложение №3'!E13*'стоимость на _____ (месяц) 2024'!$G$5</f>
        <v>143</v>
      </c>
      <c r="H13" s="10">
        <f>'Масса-Приложение №3'!F13*'стоимость на _____ (месяц) 2024'!$G$5</f>
        <v>173.8</v>
      </c>
      <c r="I13" s="10">
        <f>'Масса-Приложение №3'!G13*'стоимость на _____ (месяц) 2024'!$G$5</f>
        <v>210</v>
      </c>
    </row>
    <row r="14" spans="2:9" ht="15.75" thickBot="1" x14ac:dyDescent="0.3">
      <c r="B14" s="20">
        <v>75</v>
      </c>
      <c r="C14" s="30"/>
      <c r="D14" s="47"/>
      <c r="E14" s="11">
        <f>'Масса-Приложение №3'!C14*'стоимость на _____ (месяц) 2024'!$G$6</f>
        <v>133.6</v>
      </c>
      <c r="F14" s="11">
        <f>'Масса-Приложение №3'!D14*'стоимость на _____ (месяц) 2024'!$G$6</f>
        <v>164.2</v>
      </c>
      <c r="G14" s="11">
        <f>'Масса-Приложение №3'!E14*'стоимость на _____ (месяц) 2024'!$G$6</f>
        <v>202</v>
      </c>
      <c r="H14" s="11">
        <f>'Масса-Приложение №3'!F14*'стоимость на _____ (месяц) 2024'!$G$6</f>
        <v>246</v>
      </c>
      <c r="I14" s="11">
        <f>'Масса-Приложение №3'!G14*'стоимость на _____ (месяц) 2024'!$G$6</f>
        <v>292</v>
      </c>
    </row>
    <row r="15" spans="2:9" ht="15.75" thickBot="1" x14ac:dyDescent="0.3">
      <c r="B15" s="20">
        <v>90</v>
      </c>
      <c r="C15" s="30"/>
      <c r="D15" s="48"/>
      <c r="E15" s="11">
        <f>'Масса-Приложение №3'!C15*'стоимость на _____ (месяц) 2024'!$G$6</f>
        <v>193.79999999999998</v>
      </c>
      <c r="F15" s="11">
        <f>'Масса-Приложение №3'!D15*'стоимость на _____ (месяц) 2024'!$G$6</f>
        <v>236</v>
      </c>
      <c r="G15" s="11">
        <f>'Масса-Приложение №3'!E15*'стоимость на _____ (месяц) 2024'!$G$6</f>
        <v>290</v>
      </c>
      <c r="H15" s="11">
        <f>'Масса-Приложение №3'!F15*'стоимость на _____ (месяц) 2024'!$G$6</f>
        <v>352</v>
      </c>
      <c r="I15" s="11">
        <f>'Масса-Приложение №3'!G15*'стоимость на _____ (месяц) 2024'!$G$6</f>
        <v>424</v>
      </c>
    </row>
    <row r="16" spans="2:9" ht="15.75" thickBot="1" x14ac:dyDescent="0.3">
      <c r="B16" s="20">
        <v>110</v>
      </c>
      <c r="C16" s="30"/>
      <c r="D16" s="48"/>
      <c r="E16" s="11">
        <f>'Масса-Приложение №3'!C16*'стоимость на _____ (месяц) 2024'!$G$6</f>
        <v>284</v>
      </c>
      <c r="F16" s="11">
        <f>'Масса-Приложение №3'!D16*'стоимость на _____ (месяц) 2024'!$G$6</f>
        <v>354</v>
      </c>
      <c r="G16" s="11">
        <f>'Масса-Приложение №3'!E16*'стоимость на _____ (месяц) 2024'!$G$6</f>
        <v>432</v>
      </c>
      <c r="H16" s="11">
        <f>'Масса-Приложение №3'!F16*'стоимость на _____ (месяц) 2024'!$G$6</f>
        <v>522</v>
      </c>
      <c r="I16" s="11">
        <f>'Масса-Приложение №3'!G16*'стоимость на _____ (месяц) 2024'!$G$6</f>
        <v>628</v>
      </c>
    </row>
    <row r="17" spans="2:9" ht="15.75" thickBot="1" x14ac:dyDescent="0.3">
      <c r="B17" s="20">
        <v>125</v>
      </c>
      <c r="C17" s="30"/>
      <c r="D17" s="48"/>
      <c r="E17" s="11">
        <f>'Масса-Приложение №3'!C17*'стоимость на _____ (месяц) 2024'!$G$6</f>
        <v>366</v>
      </c>
      <c r="F17" s="11">
        <f>'Масса-Приложение №3'!D17*'стоимость на _____ (месяц) 2024'!$G$6</f>
        <v>451.99999999999994</v>
      </c>
      <c r="G17" s="11">
        <f>'Масса-Приложение №3'!E17*'стоимость на _____ (месяц) 2024'!$G$6</f>
        <v>550</v>
      </c>
      <c r="H17" s="11">
        <f>'Масса-Приложение №3'!F17*'стоимость на _____ (месяц) 2024'!$G$6</f>
        <v>674</v>
      </c>
      <c r="I17" s="11">
        <f>'Масса-Приложение №3'!G17*'стоимость на _____ (месяц) 2024'!$G$6</f>
        <v>816</v>
      </c>
    </row>
    <row r="18" spans="2:9" ht="15.75" thickBot="1" x14ac:dyDescent="0.3">
      <c r="B18" s="20">
        <v>140</v>
      </c>
      <c r="C18" s="30"/>
      <c r="D18" s="48"/>
      <c r="E18" s="11">
        <f>'Масса-Приложение №3'!C18*'стоимость на _____ (месяц) 2024'!$G$6</f>
        <v>462</v>
      </c>
      <c r="F18" s="11">
        <f>'Масса-Приложение №3'!D18*'стоимость на _____ (месяц) 2024'!$G$6</f>
        <v>566</v>
      </c>
      <c r="G18" s="11">
        <f>'Масса-Приложение №3'!E18*'стоимость на _____ (месяц) 2024'!$G$6</f>
        <v>692</v>
      </c>
      <c r="H18" s="11">
        <f>'Масса-Приложение №3'!F18*'стоимость на _____ (месяц) 2024'!$G$6</f>
        <v>844</v>
      </c>
      <c r="I18" s="11">
        <f>'Масса-Приложение №3'!G18*'стоимость на _____ (месяц) 2024'!$G$6</f>
        <v>1016</v>
      </c>
    </row>
    <row r="19" spans="2:9" ht="15.75" thickBot="1" x14ac:dyDescent="0.3">
      <c r="B19" s="20">
        <v>160</v>
      </c>
      <c r="C19" s="30"/>
      <c r="D19" s="48"/>
      <c r="E19" s="11">
        <f>'Масса-Приложение №3'!C19*'стоимость на _____ (месяц) 2024'!$G$6</f>
        <v>606</v>
      </c>
      <c r="F19" s="11">
        <f>'Масса-Приложение №3'!D19*'стоимость на _____ (месяц) 2024'!$G$6</f>
        <v>742</v>
      </c>
      <c r="G19" s="11">
        <f>'Масса-Приложение №3'!E19*'стоимость на _____ (месяц) 2024'!$G$6</f>
        <v>902</v>
      </c>
      <c r="H19" s="11">
        <f>'Масса-Приложение №3'!F19*'стоимость на _____ (месяц) 2024'!$G$6</f>
        <v>1100</v>
      </c>
      <c r="I19" s="11">
        <f>'Масса-Приложение №3'!G19*'стоимость на _____ (месяц) 2024'!$G$6</f>
        <v>1334</v>
      </c>
    </row>
    <row r="20" spans="2:9" ht="15.75" thickBot="1" x14ac:dyDescent="0.3">
      <c r="B20" s="20">
        <v>180</v>
      </c>
      <c r="C20" s="30"/>
      <c r="D20" s="48"/>
      <c r="E20" s="11">
        <f>'Масса-Приложение №3'!C20*'стоимость на _____ (месяц) 2024'!$G$6</f>
        <v>756</v>
      </c>
      <c r="F20" s="11">
        <f>'Масса-Приложение №3'!D20*'стоимость на _____ (месяц) 2024'!$G$6</f>
        <v>932</v>
      </c>
      <c r="G20" s="11">
        <f>'Масса-Приложение №3'!E20*'стоимость на _____ (месяц) 2024'!$G$6</f>
        <v>1142</v>
      </c>
      <c r="H20" s="11">
        <f>'Масса-Приложение №3'!F20*'стоимость на _____ (месяц) 2024'!$G$6</f>
        <v>1396</v>
      </c>
      <c r="I20" s="11">
        <f>'Масса-Приложение №3'!G20*'стоимость на _____ (месяц) 2024'!$G$6</f>
        <v>1686</v>
      </c>
    </row>
    <row r="21" spans="2:9" ht="15.75" thickBot="1" x14ac:dyDescent="0.3">
      <c r="B21" s="20">
        <v>200</v>
      </c>
      <c r="C21" s="30"/>
      <c r="D21" s="48"/>
      <c r="E21" s="11">
        <f>'Масса-Приложение №3'!C21*'стоимость на _____ (месяц) 2024'!$G$6</f>
        <v>936</v>
      </c>
      <c r="F21" s="11">
        <f>'Масса-Приложение №3'!D21*'стоимость на _____ (месяц) 2024'!$G$6</f>
        <v>1154</v>
      </c>
      <c r="G21" s="11">
        <f>'Масса-Приложение №3'!E21*'стоимость на _____ (месяц) 2024'!$G$6</f>
        <v>1408</v>
      </c>
      <c r="H21" s="11">
        <f>'Масса-Приложение №3'!F21*'стоимость на _____ (месяц) 2024'!$G$6</f>
        <v>1712</v>
      </c>
      <c r="I21" s="11">
        <f>'Масса-Приложение №3'!G21*'стоимость на _____ (месяц) 2024'!$G$6</f>
        <v>2080</v>
      </c>
    </row>
    <row r="22" spans="2:9" ht="15.75" thickBot="1" x14ac:dyDescent="0.3">
      <c r="B22" s="20">
        <v>225</v>
      </c>
      <c r="C22" s="30"/>
      <c r="D22" s="48"/>
      <c r="E22" s="11">
        <f>'Масса-Приложение №3'!C22*'стоимость на _____ (месяц) 2024'!$G$6</f>
        <v>1176</v>
      </c>
      <c r="F22" s="11">
        <f>'Масса-Приложение №3'!D22*'стоимость на _____ (месяц) 2024'!$G$6</f>
        <v>1458</v>
      </c>
      <c r="G22" s="11">
        <f>'Масса-Приложение №3'!E22*'стоимость на _____ (месяц) 2024'!$G$6</f>
        <v>1788</v>
      </c>
      <c r="H22" s="11">
        <f>'Масса-Приложение №3'!F22*'стоимость на _____ (месяц) 2024'!$G$6</f>
        <v>2180</v>
      </c>
      <c r="I22" s="11">
        <f>'Масса-Приложение №3'!G22*'стоимость на _____ (месяц) 2024'!$G$6</f>
        <v>2640</v>
      </c>
    </row>
    <row r="23" spans="2:9" ht="15.75" thickBot="1" x14ac:dyDescent="0.3">
      <c r="B23" s="20">
        <v>250</v>
      </c>
      <c r="C23" s="30"/>
      <c r="D23" s="48"/>
      <c r="E23" s="11">
        <f>'Масса-Приложение №3'!C23*'стоимость на _____ (месяц) 2024'!$G$6</f>
        <v>1458</v>
      </c>
      <c r="F23" s="11">
        <f>'Масса-Приложение №3'!D23*'стоимость на _____ (месяц) 2024'!$G$6</f>
        <v>1784</v>
      </c>
      <c r="G23" s="11">
        <f>'Масса-Приложение №3'!E23*'стоимость на _____ (месяц) 2024'!$G$6</f>
        <v>2200</v>
      </c>
      <c r="H23" s="11">
        <f>'Масса-Приложение №3'!F23*'стоимость на _____ (месяц) 2024'!$G$6</f>
        <v>2680</v>
      </c>
      <c r="I23" s="11">
        <f>'Масса-Приложение №3'!G23*'стоимость на _____ (месяц) 2024'!$G$6</f>
        <v>3240</v>
      </c>
    </row>
    <row r="24" spans="2:9" ht="15.75" thickBot="1" x14ac:dyDescent="0.3">
      <c r="B24" s="20">
        <v>280</v>
      </c>
      <c r="C24" s="30"/>
      <c r="D24" s="48"/>
      <c r="E24" s="11">
        <f>'Масса-Приложение №3'!C24*'стоимость на _____ (месяц) 2024'!$G$6</f>
        <v>1818</v>
      </c>
      <c r="F24" s="11">
        <f>'Масса-Приложение №3'!D24*'стоимость на _____ (месяц) 2024'!$G$6</f>
        <v>2260</v>
      </c>
      <c r="G24" s="11">
        <f>'Масса-Приложение №3'!E24*'стоимость на _____ (месяц) 2024'!$G$6</f>
        <v>2760</v>
      </c>
      <c r="H24" s="11">
        <f>'Масса-Приложение №3'!F24*'стоимость на _____ (месяц) 2024'!$G$6</f>
        <v>3360</v>
      </c>
      <c r="I24" s="11">
        <f>'Масса-Приложение №3'!G24*'стоимость на _____ (месяц) 2024'!$G$6</f>
        <v>4060</v>
      </c>
    </row>
    <row r="25" spans="2:9" ht="15.75" thickBot="1" x14ac:dyDescent="0.3">
      <c r="B25" s="20">
        <v>315</v>
      </c>
      <c r="C25" s="30"/>
      <c r="D25" s="48"/>
      <c r="E25" s="11">
        <f>'Масса-Приложение №3'!C25*'стоимость на _____ (месяц) 2024'!$G$6</f>
        <v>2320</v>
      </c>
      <c r="F25" s="11">
        <f>'Масса-Приложение №3'!D25*'стоимость на _____ (месяц) 2024'!$G$6</f>
        <v>2840</v>
      </c>
      <c r="G25" s="11">
        <f>'Масса-Приложение №3'!E25*'стоимость на _____ (месяц) 2024'!$G$6</f>
        <v>3479.9999999999995</v>
      </c>
      <c r="H25" s="11">
        <f>'Масса-Приложение №3'!F25*'стоимость на _____ (месяц) 2024'!$G$6</f>
        <v>4260</v>
      </c>
      <c r="I25" s="11">
        <f>'Масса-Приложение №3'!G25*'стоимость на _____ (месяц) 2024'!$G$6</f>
        <v>5140</v>
      </c>
    </row>
    <row r="26" spans="2:9" ht="15.75" thickBot="1" x14ac:dyDescent="0.3">
      <c r="B26" s="20">
        <v>355</v>
      </c>
      <c r="C26" s="30"/>
      <c r="D26" s="48"/>
      <c r="E26" s="11">
        <f>'Масса-Приложение №3'!C26*'стоимость на _____ (месяц) 2024'!$G$6</f>
        <v>2920</v>
      </c>
      <c r="F26" s="11">
        <f>'Масса-Приложение №3'!D26*'стоимость на _____ (месяц) 2024'!$G$6</f>
        <v>3600</v>
      </c>
      <c r="G26" s="11">
        <f>'Масса-Приложение №3'!E26*'стоимость на _____ (месяц) 2024'!$G$6</f>
        <v>4440</v>
      </c>
      <c r="H26" s="11">
        <f>'Масса-Приложение №3'!F26*'стоимость на _____ (месяц) 2024'!$G$6</f>
        <v>5400</v>
      </c>
      <c r="I26" s="11">
        <f>'Масса-Приложение №3'!G26*'стоимость на _____ (месяц) 2024'!$G$6</f>
        <v>6520</v>
      </c>
    </row>
    <row r="27" spans="2:9" ht="15.75" thickBot="1" x14ac:dyDescent="0.3">
      <c r="B27" s="23">
        <v>400</v>
      </c>
      <c r="C27" s="31"/>
      <c r="D27" s="49"/>
      <c r="E27" s="24">
        <f>'Масса-Приложение №3'!C27*'стоимость на _____ (месяц) 2024'!$G$6</f>
        <v>3720.0000000000005</v>
      </c>
      <c r="F27" s="24">
        <f>'Масса-Приложение №3'!D27*'стоимость на _____ (месяц) 2024'!$G$6</f>
        <v>4580</v>
      </c>
      <c r="G27" s="24">
        <f>'Масса-Приложение №3'!E27*'стоимость на _____ (месяц) 2024'!$G$6</f>
        <v>5600</v>
      </c>
      <c r="H27" s="24">
        <f>'Масса-Приложение №3'!F27*'стоимость на _____ (месяц) 2024'!$G$6</f>
        <v>6840.0000000000009</v>
      </c>
      <c r="I27" s="24">
        <f>'Масса-Приложение №3'!G27*'стоимость на _____ (месяц) 2024'!$G$6</f>
        <v>8280</v>
      </c>
    </row>
    <row r="28" spans="2:9" ht="15.75" thickBot="1" x14ac:dyDescent="0.3">
      <c r="B28" s="23">
        <v>450</v>
      </c>
      <c r="C28" s="31"/>
      <c r="D28" s="50"/>
      <c r="E28" s="24">
        <f>'Масса-Приложение №3'!C28*'стоимость на _____ (месяц) 2024'!$G$6</f>
        <v>4700</v>
      </c>
      <c r="F28" s="24">
        <f>'Масса-Приложение №3'!D28*'стоимость на _____ (месяц) 2024'!$G$6</f>
        <v>5800</v>
      </c>
      <c r="G28" s="24">
        <f>'Масса-Приложение №3'!E28*'стоимость на _____ (месяц) 2024'!$G$6</f>
        <v>7100</v>
      </c>
      <c r="H28" s="24">
        <f>'Масса-Приложение №3'!F28*'стоимость на _____ (месяц) 2024'!$G$6</f>
        <v>8660</v>
      </c>
      <c r="I28" s="24">
        <f>'Масса-Приложение №3'!G28*'стоимость на _____ (месяц) 2024'!$G$6</f>
        <v>10480</v>
      </c>
    </row>
    <row r="29" spans="2:9" ht="15.75" thickBot="1" x14ac:dyDescent="0.3">
      <c r="B29" s="23">
        <v>500</v>
      </c>
      <c r="C29" s="31"/>
      <c r="D29" s="50"/>
      <c r="E29" s="24">
        <f>'Масса-Приложение №3'!C29*'стоимость на _____ (месяц) 2024'!$G$6</f>
        <v>5800</v>
      </c>
      <c r="F29" s="24">
        <f>'Масса-Приложение №3'!D29*'стоимость на _____ (месяц) 2024'!$G$6</f>
        <v>7159.9999999999991</v>
      </c>
      <c r="G29" s="24">
        <f>'Масса-Приложение №3'!E29*'стоимость на _____ (месяц) 2024'!$G$6</f>
        <v>8780</v>
      </c>
      <c r="H29" s="24">
        <f>'Масса-Приложение №3'!F29*'стоимость на _____ (месяц) 2024'!$G$6</f>
        <v>10700</v>
      </c>
      <c r="I29" s="24">
        <f>'Масса-Приложение №3'!G29*'стоимость на _____ (месяц) 2024'!$G$6</f>
        <v>12940</v>
      </c>
    </row>
    <row r="30" spans="2:9" ht="15.75" thickBot="1" x14ac:dyDescent="0.3">
      <c r="B30" s="23">
        <v>560</v>
      </c>
      <c r="C30" s="31"/>
      <c r="D30" s="50"/>
      <c r="E30" s="24">
        <f>'Масса-Приложение №3'!C30*'стоимость на _____ (месяц) 2024'!$G$6</f>
        <v>7259.9999999999991</v>
      </c>
      <c r="F30" s="24">
        <f>'Масса-Приложение №3'!D30*'стоимость на _____ (месяц) 2024'!$G$6</f>
        <v>8960</v>
      </c>
      <c r="G30" s="24">
        <f>'Масса-Приложение №3'!E30*'стоимость на _____ (месяц) 2024'!$G$6</f>
        <v>11000</v>
      </c>
      <c r="H30" s="24">
        <f>'Масса-Приложение №3'!F30*'стоимость на _____ (месяц) 2024'!$G$6</f>
        <v>13419.999999999998</v>
      </c>
      <c r="I30" s="24">
        <f>'Масса-Приложение №3'!G30*'стоимость на _____ (месяц) 2024'!$G$6</f>
        <v>16200</v>
      </c>
    </row>
    <row r="31" spans="2:9" ht="15.75" thickBot="1" x14ac:dyDescent="0.3">
      <c r="B31" s="23">
        <v>630</v>
      </c>
      <c r="C31" s="31"/>
      <c r="D31" s="51"/>
      <c r="E31" s="24">
        <f>'Масса-Приложение №3'!C31*'стоимость на _____ (месяц) 2024'!$G$6</f>
        <v>9200</v>
      </c>
      <c r="F31" s="24">
        <f>'Масса-Приложение №3'!D31*'стоимость на _____ (месяц) 2024'!$G$6</f>
        <v>11300</v>
      </c>
      <c r="G31" s="24">
        <f>'Масса-Приложение №3'!E31*'стоимость на _____ (месяц) 2024'!$G$6</f>
        <v>13919.999999999998</v>
      </c>
      <c r="H31" s="24">
        <f>'Масса-Приложение №3'!F31*'стоимость на _____ (месяц) 2024'!$G$6</f>
        <v>16960</v>
      </c>
      <c r="I31" s="24">
        <f>'Масса-Приложение №3'!G31*'стоимость на _____ (месяц) 2024'!$G$6</f>
        <v>20600</v>
      </c>
    </row>
    <row r="32" spans="2:9" ht="15.75" thickBot="1" x14ac:dyDescent="0.3">
      <c r="B32" s="21">
        <v>710</v>
      </c>
      <c r="C32" s="30"/>
      <c r="D32" s="27"/>
      <c r="E32" s="12">
        <f>'Масса-Приложение №3'!C32*'стоимость на _____ (месяц) 2024'!$G$7</f>
        <v>11700</v>
      </c>
      <c r="F32" s="12">
        <f>'Масса-Приложение №3'!D32*'стоимость на _____ (месяц) 2024'!$G$7</f>
        <v>14419.999999999998</v>
      </c>
      <c r="G32" s="12">
        <f>'Масса-Приложение №3'!E32*'стоимость на _____ (месяц) 2024'!$G$7</f>
        <v>17680</v>
      </c>
      <c r="H32" s="12">
        <f>'Масса-Приложение №3'!F32*'стоимость на _____ (месяц) 2024'!$G$7</f>
        <v>21600</v>
      </c>
      <c r="I32" s="12">
        <f>'Масса-Приложение №3'!G32*'стоимость на _____ (месяц) 2024'!$G$7</f>
        <v>26200</v>
      </c>
    </row>
    <row r="33" spans="2:9" ht="15.75" thickBot="1" x14ac:dyDescent="0.3">
      <c r="B33" s="21">
        <v>800</v>
      </c>
      <c r="C33" s="30"/>
      <c r="D33" s="27"/>
      <c r="E33" s="12">
        <f>'Масса-Приложение №3'!C33*'стоимость на _____ (месяц) 2024'!$G$7</f>
        <v>14819.999999999998</v>
      </c>
      <c r="F33" s="12">
        <f>'Масса-Приложение №3'!D33*'стоимость на _____ (месяц) 2024'!$G$7</f>
        <v>18280</v>
      </c>
      <c r="G33" s="12">
        <f>'Масса-Приложение №3'!E33*'стоимость на _____ (месяц) 2024'!$G$7</f>
        <v>22400</v>
      </c>
      <c r="H33" s="12">
        <f>'Масса-Приложение №3'!F33*'стоимость на _____ (месяц) 2024'!$G$7</f>
        <v>27400</v>
      </c>
      <c r="I33" s="12">
        <f>'Масса-Приложение №3'!G33*'стоимость на _____ (месяц) 2024'!$G$7</f>
        <v>33200</v>
      </c>
    </row>
    <row r="34" spans="2:9" ht="15.75" thickBot="1" x14ac:dyDescent="0.3">
      <c r="B34" s="21">
        <v>900</v>
      </c>
      <c r="C34" s="30"/>
      <c r="D34" s="27"/>
      <c r="E34" s="12">
        <f>'Масса-Приложение №3'!C34*'стоимость на _____ (месяц) 2024'!$G$7</f>
        <v>18760</v>
      </c>
      <c r="F34" s="12">
        <f>'Масса-Приложение №3'!D34*'стоимость на _____ (месяц) 2024'!$G$7</f>
        <v>23200</v>
      </c>
      <c r="G34" s="12">
        <f>'Масса-Приложение №3'!E34*'стоимость на _____ (месяц) 2024'!$G$7</f>
        <v>28400</v>
      </c>
      <c r="H34" s="12">
        <f>'Масса-Приложение №3'!F34*'стоимость на _____ (месяц) 2024'!$G$7</f>
        <v>34600</v>
      </c>
      <c r="I34" s="12">
        <f>'Масса-Приложение №3'!G34*'стоимость на _____ (месяц) 2024'!$G$7</f>
        <v>42000</v>
      </c>
    </row>
    <row r="35" spans="2:9" ht="15.75" thickBot="1" x14ac:dyDescent="0.3">
      <c r="B35" s="21">
        <v>1000</v>
      </c>
      <c r="C35" s="30"/>
      <c r="D35" s="27"/>
      <c r="E35" s="12">
        <f>'Масса-Приложение №3'!C35*'стоимость на _____ (месяц) 2024'!$G$7</f>
        <v>23200</v>
      </c>
      <c r="F35" s="12">
        <f>'Масса-Приложение №3'!D35*'стоимость на _____ (месяц) 2024'!$G$7</f>
        <v>28600</v>
      </c>
      <c r="G35" s="12">
        <f>'Масса-Приложение №3'!E35*'стоимость на _____ (месяц) 2024'!$G$7</f>
        <v>35000</v>
      </c>
      <c r="H35" s="12">
        <f>'Масса-Приложение №3'!F35*'стоимость на _____ (месяц) 2024'!$G$7</f>
        <v>42800</v>
      </c>
      <c r="I35" s="12">
        <f>'Масса-Приложение №3'!G35*'стоимость на _____ (месяц) 2024'!$G$7</f>
        <v>51800</v>
      </c>
    </row>
    <row r="36" spans="2:9" ht="15.75" thickBot="1" x14ac:dyDescent="0.3">
      <c r="B36" s="21">
        <v>1200</v>
      </c>
      <c r="C36" s="32"/>
      <c r="D36" s="28"/>
      <c r="E36" s="12">
        <f>'Масса-Приложение №3'!C36*'стоимость на _____ (месяц) 2024'!$G$7</f>
        <v>33400</v>
      </c>
      <c r="F36" s="12">
        <f>'Масса-Приложение №3'!D36*'стоимость на _____ (месяц) 2024'!$G$7</f>
        <v>41200</v>
      </c>
      <c r="G36" s="12">
        <f>'Масса-Приложение №3'!E36*'стоимость на _____ (месяц) 2024'!$G$7</f>
        <v>50400</v>
      </c>
      <c r="H36" s="12">
        <f>'Масса-Приложение №3'!F36*'стоимость на _____ (месяц) 2024'!$G$7</f>
        <v>61600</v>
      </c>
      <c r="I36" s="12">
        <f>'Масса-Приложение №3'!G36*'стоимость на _____ (месяц) 2024'!$G$7</f>
        <v>74600</v>
      </c>
    </row>
  </sheetData>
  <mergeCells count="9">
    <mergeCell ref="D32:D36"/>
    <mergeCell ref="C8:C36"/>
    <mergeCell ref="B4:B7"/>
    <mergeCell ref="E4:I5"/>
    <mergeCell ref="C4:C7"/>
    <mergeCell ref="D4:D7"/>
    <mergeCell ref="D8:D13"/>
    <mergeCell ref="D14:D26"/>
    <mergeCell ref="D27:D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7" sqref="L17"/>
    </sheetView>
  </sheetViews>
  <sheetFormatPr defaultRowHeight="15" x14ac:dyDescent="0.25"/>
  <cols>
    <col min="2" max="2" width="9.7109375" customWidth="1"/>
  </cols>
  <sheetData>
    <row r="2" spans="2:7" x14ac:dyDescent="0.25">
      <c r="B2" s="1"/>
    </row>
    <row r="3" spans="2:7" ht="15.75" thickBot="1" x14ac:dyDescent="0.3">
      <c r="B3" s="2"/>
      <c r="C3" s="2"/>
      <c r="D3" s="2"/>
      <c r="E3" s="2"/>
      <c r="F3" s="2"/>
      <c r="G3" s="2"/>
    </row>
    <row r="4" spans="2:7" ht="27" customHeight="1" x14ac:dyDescent="0.25">
      <c r="B4" s="42" t="s">
        <v>13</v>
      </c>
      <c r="C4" s="36" t="s">
        <v>0</v>
      </c>
      <c r="D4" s="37"/>
      <c r="E4" s="37"/>
      <c r="F4" s="37"/>
      <c r="G4" s="38"/>
    </row>
    <row r="5" spans="2:7" ht="15.75" customHeight="1" thickBot="1" x14ac:dyDescent="0.3">
      <c r="B5" s="43"/>
      <c r="C5" s="39"/>
      <c r="D5" s="40"/>
      <c r="E5" s="40"/>
      <c r="F5" s="40"/>
      <c r="G5" s="41"/>
    </row>
    <row r="6" spans="2:7" x14ac:dyDescent="0.25">
      <c r="B6" s="34"/>
      <c r="C6" s="18" t="s">
        <v>1</v>
      </c>
      <c r="D6" s="18" t="s">
        <v>1</v>
      </c>
      <c r="E6" s="18" t="s">
        <v>1</v>
      </c>
      <c r="F6" s="18" t="s">
        <v>1</v>
      </c>
      <c r="G6" s="18" t="s">
        <v>1</v>
      </c>
    </row>
    <row r="7" spans="2:7" ht="15.75" thickBot="1" x14ac:dyDescent="0.3">
      <c r="B7" s="35"/>
      <c r="C7" s="17">
        <v>26</v>
      </c>
      <c r="D7" s="17">
        <v>21</v>
      </c>
      <c r="E7" s="17">
        <v>17</v>
      </c>
      <c r="F7" s="17">
        <v>13.6</v>
      </c>
      <c r="G7" s="17">
        <v>11</v>
      </c>
    </row>
    <row r="8" spans="2:7" ht="15.75" thickBot="1" x14ac:dyDescent="0.3">
      <c r="B8" s="4">
        <v>20</v>
      </c>
      <c r="C8" s="3" t="s">
        <v>2</v>
      </c>
      <c r="D8" s="3" t="s">
        <v>2</v>
      </c>
      <c r="E8" s="3" t="s">
        <v>2</v>
      </c>
      <c r="F8" s="3" t="s">
        <v>2</v>
      </c>
      <c r="G8" s="3">
        <v>0.11600000000000001</v>
      </c>
    </row>
    <row r="9" spans="2:7" ht="15.75" thickBot="1" x14ac:dyDescent="0.3">
      <c r="B9" s="4">
        <v>25</v>
      </c>
      <c r="C9" s="3" t="s">
        <v>2</v>
      </c>
      <c r="D9" s="3" t="s">
        <v>2</v>
      </c>
      <c r="E9" s="3" t="s">
        <v>2</v>
      </c>
      <c r="F9" s="3">
        <v>0.14799999999999999</v>
      </c>
      <c r="G9" s="3">
        <v>0.16900000000000001</v>
      </c>
    </row>
    <row r="10" spans="2:7" ht="15.75" thickBot="1" x14ac:dyDescent="0.3">
      <c r="B10" s="4">
        <v>32</v>
      </c>
      <c r="C10" s="3" t="s">
        <v>2</v>
      </c>
      <c r="D10" s="3" t="s">
        <v>2</v>
      </c>
      <c r="E10" s="3">
        <v>0.193</v>
      </c>
      <c r="F10" s="3">
        <v>0.22900000000000001</v>
      </c>
      <c r="G10" s="3">
        <v>0.27700000000000002</v>
      </c>
    </row>
    <row r="11" spans="2:7" ht="15.75" thickBot="1" x14ac:dyDescent="0.3">
      <c r="B11" s="4">
        <v>40</v>
      </c>
      <c r="C11" s="3" t="s">
        <v>2</v>
      </c>
      <c r="D11" s="3">
        <v>0.24399999999999999</v>
      </c>
      <c r="E11" s="3">
        <v>0.29199999999999998</v>
      </c>
      <c r="F11" s="3">
        <v>0.35299999999999998</v>
      </c>
      <c r="G11" s="3">
        <v>0.42699999999999999</v>
      </c>
    </row>
    <row r="12" spans="2:7" ht="15.75" thickBot="1" x14ac:dyDescent="0.3">
      <c r="B12" s="4">
        <v>50</v>
      </c>
      <c r="C12" s="3">
        <v>0.308</v>
      </c>
      <c r="D12" s="3">
        <v>0.36899999999999999</v>
      </c>
      <c r="E12" s="3">
        <v>0.44900000000000001</v>
      </c>
      <c r="F12" s="3">
        <v>0.54500000000000004</v>
      </c>
      <c r="G12" s="3">
        <v>0.66300000000000003</v>
      </c>
    </row>
    <row r="13" spans="2:7" ht="15.75" thickBot="1" x14ac:dyDescent="0.3">
      <c r="B13" s="4">
        <v>63</v>
      </c>
      <c r="C13" s="3">
        <v>0.48799999999999999</v>
      </c>
      <c r="D13" s="3">
        <v>0.57299999999999995</v>
      </c>
      <c r="E13" s="3">
        <v>0.71499999999999997</v>
      </c>
      <c r="F13" s="3">
        <v>0.86899999999999999</v>
      </c>
      <c r="G13" s="3">
        <v>1.05</v>
      </c>
    </row>
    <row r="14" spans="2:7" ht="15.75" thickBot="1" x14ac:dyDescent="0.3">
      <c r="B14" s="4">
        <v>75</v>
      </c>
      <c r="C14" s="3">
        <v>0.66800000000000004</v>
      </c>
      <c r="D14" s="3">
        <v>0.82099999999999995</v>
      </c>
      <c r="E14" s="3">
        <v>1.01</v>
      </c>
      <c r="F14" s="3">
        <v>1.23</v>
      </c>
      <c r="G14" s="3">
        <v>1.46</v>
      </c>
    </row>
    <row r="15" spans="2:7" ht="15.75" thickBot="1" x14ac:dyDescent="0.3">
      <c r="B15" s="4">
        <v>90</v>
      </c>
      <c r="C15" s="3">
        <v>0.96899999999999997</v>
      </c>
      <c r="D15" s="3">
        <v>1.18</v>
      </c>
      <c r="E15" s="3">
        <v>1.45</v>
      </c>
      <c r="F15" s="3">
        <v>1.76</v>
      </c>
      <c r="G15" s="3">
        <v>2.12</v>
      </c>
    </row>
    <row r="16" spans="2:7" ht="15.75" thickBot="1" x14ac:dyDescent="0.3">
      <c r="B16" s="4">
        <v>110</v>
      </c>
      <c r="C16" s="3">
        <v>1.42</v>
      </c>
      <c r="D16" s="3">
        <v>1.77</v>
      </c>
      <c r="E16" s="3">
        <v>2.16</v>
      </c>
      <c r="F16" s="3">
        <v>2.61</v>
      </c>
      <c r="G16" s="3">
        <v>3.14</v>
      </c>
    </row>
    <row r="17" spans="2:7" ht="15.75" thickBot="1" x14ac:dyDescent="0.3">
      <c r="B17" s="4">
        <v>125</v>
      </c>
      <c r="C17" s="3">
        <v>1.83</v>
      </c>
      <c r="D17" s="3">
        <v>2.2599999999999998</v>
      </c>
      <c r="E17" s="3">
        <v>2.75</v>
      </c>
      <c r="F17" s="3">
        <v>3.37</v>
      </c>
      <c r="G17" s="3">
        <v>4.08</v>
      </c>
    </row>
    <row r="18" spans="2:7" ht="15.75" thickBot="1" x14ac:dyDescent="0.3">
      <c r="B18" s="4">
        <v>140</v>
      </c>
      <c r="C18" s="3">
        <v>2.31</v>
      </c>
      <c r="D18" s="3">
        <v>2.83</v>
      </c>
      <c r="E18" s="3">
        <v>3.46</v>
      </c>
      <c r="F18" s="3">
        <v>4.22</v>
      </c>
      <c r="G18" s="3">
        <v>5.08</v>
      </c>
    </row>
    <row r="19" spans="2:7" ht="15.75" thickBot="1" x14ac:dyDescent="0.3">
      <c r="B19" s="4">
        <v>160</v>
      </c>
      <c r="C19" s="3">
        <v>3.03</v>
      </c>
      <c r="D19" s="3">
        <v>3.71</v>
      </c>
      <c r="E19" s="3">
        <v>4.51</v>
      </c>
      <c r="F19" s="3">
        <v>5.5</v>
      </c>
      <c r="G19" s="3">
        <v>6.67</v>
      </c>
    </row>
    <row r="20" spans="2:7" ht="15.75" thickBot="1" x14ac:dyDescent="0.3">
      <c r="B20" s="4">
        <v>180</v>
      </c>
      <c r="C20" s="3">
        <v>3.78</v>
      </c>
      <c r="D20" s="3">
        <v>4.66</v>
      </c>
      <c r="E20" s="3">
        <v>5.71</v>
      </c>
      <c r="F20" s="3">
        <v>6.98</v>
      </c>
      <c r="G20" s="3">
        <v>8.43</v>
      </c>
    </row>
    <row r="21" spans="2:7" ht="15.75" thickBot="1" x14ac:dyDescent="0.3">
      <c r="B21" s="4">
        <v>200</v>
      </c>
      <c r="C21" s="3">
        <v>4.68</v>
      </c>
      <c r="D21" s="3">
        <v>5.77</v>
      </c>
      <c r="E21" s="3">
        <v>7.04</v>
      </c>
      <c r="F21" s="3">
        <v>8.56</v>
      </c>
      <c r="G21" s="3">
        <v>10.4</v>
      </c>
    </row>
    <row r="22" spans="2:7" ht="15.75" thickBot="1" x14ac:dyDescent="0.3">
      <c r="B22" s="4">
        <v>225</v>
      </c>
      <c r="C22" s="3">
        <v>5.88</v>
      </c>
      <c r="D22" s="3">
        <v>7.29</v>
      </c>
      <c r="E22" s="3">
        <v>8.94</v>
      </c>
      <c r="F22" s="3">
        <v>10.9</v>
      </c>
      <c r="G22" s="3">
        <v>13.2</v>
      </c>
    </row>
    <row r="23" spans="2:7" ht="15.75" thickBot="1" x14ac:dyDescent="0.3">
      <c r="B23" s="4">
        <v>250</v>
      </c>
      <c r="C23" s="3">
        <v>7.29</v>
      </c>
      <c r="D23" s="3">
        <v>8.92</v>
      </c>
      <c r="E23" s="3">
        <v>11</v>
      </c>
      <c r="F23" s="3">
        <v>13.4</v>
      </c>
      <c r="G23" s="3">
        <v>16.2</v>
      </c>
    </row>
    <row r="24" spans="2:7" ht="15.75" thickBot="1" x14ac:dyDescent="0.3">
      <c r="B24" s="4">
        <v>280</v>
      </c>
      <c r="C24" s="3">
        <v>9.09</v>
      </c>
      <c r="D24" s="3">
        <v>11.3</v>
      </c>
      <c r="E24" s="3">
        <v>13.8</v>
      </c>
      <c r="F24" s="3">
        <v>16.8</v>
      </c>
      <c r="G24" s="3">
        <v>20.3</v>
      </c>
    </row>
    <row r="25" spans="2:7" ht="15.75" thickBot="1" x14ac:dyDescent="0.3">
      <c r="B25" s="4">
        <v>315</v>
      </c>
      <c r="C25" s="3">
        <v>11.6</v>
      </c>
      <c r="D25" s="3">
        <v>14.2</v>
      </c>
      <c r="E25" s="3">
        <v>17.399999999999999</v>
      </c>
      <c r="F25" s="3">
        <v>21.3</v>
      </c>
      <c r="G25" s="3">
        <v>25.7</v>
      </c>
    </row>
    <row r="26" spans="2:7" ht="15.75" thickBot="1" x14ac:dyDescent="0.3">
      <c r="B26" s="4">
        <v>355</v>
      </c>
      <c r="C26" s="3">
        <v>14.6</v>
      </c>
      <c r="D26" s="3">
        <v>18</v>
      </c>
      <c r="E26" s="3">
        <v>22.2</v>
      </c>
      <c r="F26" s="3">
        <v>27</v>
      </c>
      <c r="G26" s="3">
        <v>32.6</v>
      </c>
    </row>
    <row r="27" spans="2:7" ht="15.75" thickBot="1" x14ac:dyDescent="0.3">
      <c r="B27" s="4">
        <v>400</v>
      </c>
      <c r="C27" s="3">
        <v>18.600000000000001</v>
      </c>
      <c r="D27" s="3">
        <v>22.9</v>
      </c>
      <c r="E27" s="3">
        <v>28</v>
      </c>
      <c r="F27" s="3">
        <v>34.200000000000003</v>
      </c>
      <c r="G27" s="3">
        <v>41.4</v>
      </c>
    </row>
    <row r="28" spans="2:7" ht="15.75" thickBot="1" x14ac:dyDescent="0.3">
      <c r="B28" s="4">
        <v>450</v>
      </c>
      <c r="C28" s="3">
        <v>23.5</v>
      </c>
      <c r="D28" s="3">
        <v>29</v>
      </c>
      <c r="E28" s="3">
        <v>35.5</v>
      </c>
      <c r="F28" s="3">
        <v>43.3</v>
      </c>
      <c r="G28" s="3">
        <v>52.4</v>
      </c>
    </row>
    <row r="29" spans="2:7" ht="15.75" thickBot="1" x14ac:dyDescent="0.3">
      <c r="B29" s="4">
        <v>500</v>
      </c>
      <c r="C29" s="3">
        <v>29</v>
      </c>
      <c r="D29" s="3">
        <v>35.799999999999997</v>
      </c>
      <c r="E29" s="3">
        <v>43.9</v>
      </c>
      <c r="F29" s="3">
        <v>53.5</v>
      </c>
      <c r="G29" s="3">
        <v>64.7</v>
      </c>
    </row>
    <row r="30" spans="2:7" ht="15.75" thickBot="1" x14ac:dyDescent="0.3">
      <c r="B30" s="4">
        <v>560</v>
      </c>
      <c r="C30" s="3">
        <v>36.299999999999997</v>
      </c>
      <c r="D30" s="3">
        <v>44.8</v>
      </c>
      <c r="E30" s="3">
        <v>55</v>
      </c>
      <c r="F30" s="3">
        <v>67.099999999999994</v>
      </c>
      <c r="G30" s="3">
        <v>81</v>
      </c>
    </row>
    <row r="31" spans="2:7" ht="15.75" thickBot="1" x14ac:dyDescent="0.3">
      <c r="B31" s="4">
        <v>630</v>
      </c>
      <c r="C31" s="3">
        <v>46</v>
      </c>
      <c r="D31" s="3">
        <v>56.5</v>
      </c>
      <c r="E31" s="3">
        <v>69.599999999999994</v>
      </c>
      <c r="F31" s="3">
        <v>84.8</v>
      </c>
      <c r="G31" s="3">
        <v>103</v>
      </c>
    </row>
    <row r="32" spans="2:7" ht="15.75" thickBot="1" x14ac:dyDescent="0.3">
      <c r="B32" s="4">
        <v>710</v>
      </c>
      <c r="C32" s="3">
        <v>58.5</v>
      </c>
      <c r="D32" s="3">
        <v>72.099999999999994</v>
      </c>
      <c r="E32" s="3">
        <v>88.4</v>
      </c>
      <c r="F32" s="3">
        <v>108</v>
      </c>
      <c r="G32" s="3">
        <v>131</v>
      </c>
    </row>
    <row r="33" spans="2:7" ht="15.75" thickBot="1" x14ac:dyDescent="0.3">
      <c r="B33" s="4">
        <v>800</v>
      </c>
      <c r="C33" s="3">
        <v>74.099999999999994</v>
      </c>
      <c r="D33" s="3">
        <v>91.4</v>
      </c>
      <c r="E33" s="3">
        <v>112</v>
      </c>
      <c r="F33" s="3">
        <v>137</v>
      </c>
      <c r="G33" s="3">
        <v>166</v>
      </c>
    </row>
    <row r="34" spans="2:7" ht="15.75" thickBot="1" x14ac:dyDescent="0.3">
      <c r="B34" s="4">
        <v>900</v>
      </c>
      <c r="C34" s="3">
        <v>93.8</v>
      </c>
      <c r="D34" s="3">
        <v>116</v>
      </c>
      <c r="E34" s="3">
        <v>142</v>
      </c>
      <c r="F34" s="3">
        <v>173</v>
      </c>
      <c r="G34" s="3">
        <v>210</v>
      </c>
    </row>
    <row r="35" spans="2:7" ht="15.75" thickBot="1" x14ac:dyDescent="0.3">
      <c r="B35" s="4">
        <v>1000</v>
      </c>
      <c r="C35" s="3">
        <v>116</v>
      </c>
      <c r="D35" s="3">
        <v>143</v>
      </c>
      <c r="E35" s="3">
        <v>175</v>
      </c>
      <c r="F35" s="3">
        <v>214</v>
      </c>
      <c r="G35" s="3">
        <v>259</v>
      </c>
    </row>
    <row r="36" spans="2:7" ht="15.75" thickBot="1" x14ac:dyDescent="0.3">
      <c r="B36" s="4">
        <v>1200</v>
      </c>
      <c r="C36" s="3">
        <v>167</v>
      </c>
      <c r="D36" s="3">
        <v>206</v>
      </c>
      <c r="E36" s="3">
        <v>252</v>
      </c>
      <c r="F36" s="3">
        <v>308</v>
      </c>
      <c r="G36" s="3">
        <v>373</v>
      </c>
    </row>
  </sheetData>
  <mergeCells count="2">
    <mergeCell ref="B4:B7"/>
    <mergeCell ref="C4:G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tabSelected="1" workbookViewId="0">
      <selection activeCell="E17" sqref="E17"/>
    </sheetView>
  </sheetViews>
  <sheetFormatPr defaultRowHeight="15" x14ac:dyDescent="0.25"/>
  <cols>
    <col min="1" max="1" width="4" customWidth="1"/>
    <col min="2" max="2" width="6.42578125" bestFit="1" customWidth="1"/>
    <col min="3" max="3" width="16.28515625" customWidth="1"/>
    <col min="5" max="5" width="26.42578125" customWidth="1"/>
    <col min="6" max="6" width="18.140625" customWidth="1"/>
    <col min="7" max="7" width="25.140625" customWidth="1"/>
  </cols>
  <sheetData>
    <row r="2" spans="2:10" x14ac:dyDescent="0.25">
      <c r="B2" s="52" t="s">
        <v>16</v>
      </c>
      <c r="C2" s="52"/>
      <c r="D2" s="52"/>
      <c r="E2" s="52"/>
      <c r="F2" s="52"/>
      <c r="G2" s="52"/>
    </row>
    <row r="3" spans="2:10" ht="15.75" thickBot="1" x14ac:dyDescent="0.3"/>
    <row r="4" spans="2:10" ht="128.25" customHeight="1" thickBot="1" x14ac:dyDescent="0.3">
      <c r="B4" s="5" t="s">
        <v>4</v>
      </c>
      <c r="C4" s="8" t="s">
        <v>5</v>
      </c>
      <c r="D4" s="6" t="s">
        <v>6</v>
      </c>
      <c r="E4" s="6" t="s">
        <v>17</v>
      </c>
      <c r="F4" s="8" t="s">
        <v>12</v>
      </c>
      <c r="G4" s="8" t="s">
        <v>18</v>
      </c>
    </row>
    <row r="5" spans="2:10" ht="40.5" customHeight="1" thickBot="1" x14ac:dyDescent="0.3">
      <c r="B5" s="15">
        <v>1</v>
      </c>
      <c r="C5" s="9" t="s">
        <v>8</v>
      </c>
      <c r="D5" s="25"/>
      <c r="E5" s="25">
        <v>50</v>
      </c>
      <c r="F5" s="26">
        <v>150</v>
      </c>
      <c r="G5" s="26">
        <f>(E5+F5)</f>
        <v>200</v>
      </c>
      <c r="I5" s="14"/>
      <c r="J5" s="13"/>
    </row>
    <row r="6" spans="2:10" ht="33" thickBot="1" x14ac:dyDescent="0.3">
      <c r="B6" s="16">
        <v>2</v>
      </c>
      <c r="C6" s="7" t="s">
        <v>9</v>
      </c>
      <c r="D6" s="25"/>
      <c r="E6" s="25">
        <v>50</v>
      </c>
      <c r="F6" s="26">
        <v>150</v>
      </c>
      <c r="G6" s="26">
        <f t="shared" ref="G6:G7" si="0">(E6+F6)</f>
        <v>200</v>
      </c>
    </row>
    <row r="7" spans="2:10" ht="33" thickBot="1" x14ac:dyDescent="0.3">
      <c r="B7" s="16">
        <v>3</v>
      </c>
      <c r="C7" s="7" t="s">
        <v>10</v>
      </c>
      <c r="D7" s="25"/>
      <c r="E7" s="25">
        <v>50</v>
      </c>
      <c r="F7" s="26">
        <v>150</v>
      </c>
      <c r="G7" s="26">
        <f t="shared" si="0"/>
        <v>200</v>
      </c>
    </row>
    <row r="8" spans="2:10" ht="33" thickBot="1" x14ac:dyDescent="0.3">
      <c r="B8" s="16">
        <v>4</v>
      </c>
      <c r="C8" s="7" t="s">
        <v>11</v>
      </c>
      <c r="D8" s="25"/>
      <c r="E8" s="25">
        <v>50</v>
      </c>
      <c r="F8" s="26">
        <v>150</v>
      </c>
      <c r="G8" s="26">
        <f t="shared" ref="G8" si="1">(E8+F8)</f>
        <v>200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Цена м.п.</vt:lpstr>
      <vt:lpstr>Масса-Приложение №3</vt:lpstr>
      <vt:lpstr>стоимость на _____ (месяц) 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2024-01-11T14:10:05Z</dcterms:modified>
</cp:coreProperties>
</file>