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552 32413309293 ЗРА НВКС ПКС АКС БВК ГВК НП СКС до 30042024\КД\РКСМ-1552v6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_FilterDatabase" localSheetId="0" hidden="1">тмц!$A$8:$AE$98</definedName>
    <definedName name="_xlnm.Print_Area" localSheetId="0">тмц!$A$1:$AE$107</definedName>
  </definedNames>
  <calcPr calcId="152511"/>
</workbook>
</file>

<file path=xl/calcChain.xml><?xml version="1.0" encoding="utf-8"?>
<calcChain xmlns="http://schemas.openxmlformats.org/spreadsheetml/2006/main">
  <c r="V25" i="4" l="1"/>
  <c r="V17" i="4"/>
  <c r="V9" i="4"/>
  <c r="J9" i="4"/>
  <c r="X9" i="4" s="1"/>
  <c r="J10" i="4"/>
  <c r="X10" i="4" s="1"/>
  <c r="J11" i="4"/>
  <c r="X11" i="4" s="1"/>
  <c r="J12" i="4"/>
  <c r="X12" i="4" s="1"/>
  <c r="J13" i="4"/>
  <c r="X13" i="4" s="1"/>
  <c r="J14" i="4"/>
  <c r="X14" i="4" s="1"/>
  <c r="J15" i="4"/>
  <c r="X15" i="4" s="1"/>
  <c r="J16" i="4"/>
  <c r="X16" i="4" s="1"/>
  <c r="J17" i="4"/>
  <c r="X17" i="4" s="1"/>
  <c r="J18" i="4"/>
  <c r="X18" i="4" s="1"/>
  <c r="J19" i="4"/>
  <c r="X19" i="4" s="1"/>
  <c r="J20" i="4"/>
  <c r="X20" i="4" s="1"/>
  <c r="J21" i="4"/>
  <c r="X21" i="4" s="1"/>
  <c r="J22" i="4"/>
  <c r="X22" i="4" s="1"/>
  <c r="J23" i="4"/>
  <c r="X23" i="4" s="1"/>
  <c r="J24" i="4"/>
  <c r="X24" i="4" s="1"/>
  <c r="J25" i="4"/>
  <c r="X25" i="4" s="1"/>
  <c r="J26" i="4"/>
  <c r="X26" i="4" s="1"/>
  <c r="J27" i="4"/>
  <c r="X27" i="4" s="1"/>
  <c r="J28" i="4"/>
  <c r="X28" i="4" s="1"/>
  <c r="J29" i="4"/>
  <c r="X29" i="4" s="1"/>
  <c r="J30" i="4"/>
  <c r="X30" i="4" s="1"/>
  <c r="J32" i="4"/>
  <c r="X32" i="4" s="1"/>
  <c r="J33" i="4"/>
  <c r="X33" i="4" s="1"/>
  <c r="J34" i="4"/>
  <c r="X34" i="4" s="1"/>
  <c r="J35" i="4"/>
  <c r="X35" i="4" s="1"/>
  <c r="J36" i="4"/>
  <c r="X36" i="4" s="1"/>
  <c r="J37" i="4"/>
  <c r="X37" i="4" s="1"/>
  <c r="J38" i="4"/>
  <c r="X38" i="4" s="1"/>
  <c r="J39" i="4"/>
  <c r="X39" i="4" s="1"/>
  <c r="J40" i="4"/>
  <c r="X40" i="4" s="1"/>
  <c r="J41" i="4"/>
  <c r="X41" i="4" s="1"/>
  <c r="J42" i="4"/>
  <c r="X42" i="4" s="1"/>
  <c r="J43" i="4"/>
  <c r="X43" i="4" s="1"/>
  <c r="J44" i="4"/>
  <c r="X44" i="4" s="1"/>
  <c r="J45" i="4"/>
  <c r="X45" i="4" s="1"/>
  <c r="J46" i="4"/>
  <c r="X46" i="4" s="1"/>
  <c r="J47" i="4"/>
  <c r="X47" i="4" s="1"/>
  <c r="J48" i="4"/>
  <c r="X48" i="4" s="1"/>
  <c r="J49" i="4"/>
  <c r="X49" i="4" s="1"/>
  <c r="J50" i="4"/>
  <c r="X50" i="4" s="1"/>
  <c r="J52" i="4"/>
  <c r="X52" i="4" s="1"/>
  <c r="J53" i="4"/>
  <c r="X53" i="4" s="1"/>
  <c r="J54" i="4"/>
  <c r="X54" i="4" s="1"/>
  <c r="J55" i="4"/>
  <c r="X55" i="4" s="1"/>
  <c r="J56" i="4"/>
  <c r="X56" i="4" s="1"/>
  <c r="J57" i="4"/>
  <c r="X57" i="4" s="1"/>
  <c r="J58" i="4"/>
  <c r="X58" i="4" s="1"/>
  <c r="J59" i="4"/>
  <c r="X59" i="4" s="1"/>
  <c r="J60" i="4"/>
  <c r="X60" i="4" s="1"/>
  <c r="J61" i="4"/>
  <c r="X61" i="4" s="1"/>
  <c r="J62" i="4"/>
  <c r="X62" i="4" s="1"/>
  <c r="J63" i="4"/>
  <c r="X63" i="4" s="1"/>
  <c r="J64" i="4"/>
  <c r="X64" i="4" s="1"/>
  <c r="J65" i="4"/>
  <c r="X65" i="4" s="1"/>
  <c r="J66" i="4"/>
  <c r="X66" i="4" s="1"/>
  <c r="J67" i="4"/>
  <c r="X67" i="4" s="1"/>
  <c r="J68" i="4"/>
  <c r="X68" i="4" s="1"/>
  <c r="J70" i="4"/>
  <c r="X70" i="4" s="1"/>
  <c r="J71" i="4"/>
  <c r="X71" i="4" s="1"/>
  <c r="J72" i="4"/>
  <c r="X72" i="4" s="1"/>
  <c r="J74" i="4"/>
  <c r="X74" i="4" s="1"/>
  <c r="J75" i="4"/>
  <c r="X75" i="4" s="1"/>
  <c r="J76" i="4"/>
  <c r="X76" i="4" s="1"/>
  <c r="J77" i="4"/>
  <c r="X77" i="4" s="1"/>
  <c r="J78" i="4"/>
  <c r="X78" i="4" s="1"/>
  <c r="J79" i="4"/>
  <c r="X79" i="4" s="1"/>
  <c r="J80" i="4"/>
  <c r="X80" i="4" s="1"/>
  <c r="J81" i="4"/>
  <c r="X81" i="4" s="1"/>
  <c r="J82" i="4"/>
  <c r="X82" i="4" s="1"/>
  <c r="J83" i="4"/>
  <c r="X83" i="4" s="1"/>
  <c r="J84" i="4"/>
  <c r="X84" i="4" s="1"/>
  <c r="J85" i="4"/>
  <c r="X85" i="4" s="1"/>
  <c r="J86" i="4"/>
  <c r="X86" i="4" s="1"/>
  <c r="J87" i="4"/>
  <c r="X87" i="4" s="1"/>
  <c r="J88" i="4"/>
  <c r="X88" i="4" s="1"/>
  <c r="J89" i="4"/>
  <c r="X89" i="4" s="1"/>
  <c r="J90" i="4"/>
  <c r="X90" i="4" s="1"/>
  <c r="J92" i="4"/>
  <c r="X92" i="4" s="1"/>
  <c r="J93" i="4"/>
  <c r="X93" i="4" s="1"/>
  <c r="J94" i="4"/>
  <c r="X94" i="4" s="1"/>
  <c r="V11" i="4" l="1"/>
  <c r="V19" i="4"/>
  <c r="V27" i="4"/>
  <c r="V13" i="4"/>
  <c r="V21" i="4"/>
  <c r="V29" i="4"/>
  <c r="V15" i="4"/>
  <c r="V23" i="4"/>
  <c r="V32" i="4"/>
  <c r="V34" i="4"/>
  <c r="V38" i="4"/>
  <c r="V42" i="4"/>
  <c r="V46" i="4"/>
  <c r="V50" i="4"/>
  <c r="V55" i="4"/>
  <c r="V59" i="4"/>
  <c r="V63" i="4"/>
  <c r="V67" i="4"/>
  <c r="V72" i="4"/>
  <c r="V77" i="4"/>
  <c r="V81" i="4"/>
  <c r="V85" i="4"/>
  <c r="V89" i="4"/>
  <c r="V94" i="4"/>
  <c r="V95" i="4" s="1"/>
  <c r="V10" i="4"/>
  <c r="V14" i="4"/>
  <c r="V18" i="4"/>
  <c r="V22" i="4"/>
  <c r="V26" i="4"/>
  <c r="V30" i="4"/>
  <c r="V35" i="4"/>
  <c r="V39" i="4"/>
  <c r="V43" i="4"/>
  <c r="V47" i="4"/>
  <c r="V52" i="4"/>
  <c r="V56" i="4"/>
  <c r="V60" i="4"/>
  <c r="V64" i="4"/>
  <c r="V68" i="4"/>
  <c r="V74" i="4"/>
  <c r="V78" i="4"/>
  <c r="V82" i="4"/>
  <c r="V86" i="4"/>
  <c r="V90" i="4"/>
  <c r="V36" i="4"/>
  <c r="V40" i="4"/>
  <c r="V44" i="4"/>
  <c r="V48" i="4"/>
  <c r="V53" i="4"/>
  <c r="V57" i="4"/>
  <c r="V61" i="4"/>
  <c r="V65" i="4"/>
  <c r="V70" i="4"/>
  <c r="V75" i="4"/>
  <c r="V79" i="4"/>
  <c r="V83" i="4"/>
  <c r="V87" i="4"/>
  <c r="V92" i="4"/>
  <c r="Z94" i="4"/>
  <c r="V12" i="4"/>
  <c r="V16" i="4"/>
  <c r="V20" i="4"/>
  <c r="V24" i="4"/>
  <c r="V28" i="4"/>
  <c r="V33" i="4"/>
  <c r="V37" i="4"/>
  <c r="V41" i="4"/>
  <c r="V45" i="4"/>
  <c r="V49" i="4"/>
  <c r="V54" i="4"/>
  <c r="V58" i="4"/>
  <c r="V62" i="4"/>
  <c r="V66" i="4"/>
  <c r="V71" i="4"/>
  <c r="V76" i="4"/>
  <c r="V80" i="4"/>
  <c r="V84" i="4"/>
  <c r="V88" i="4"/>
  <c r="V93" i="4"/>
  <c r="Z92" i="4"/>
  <c r="Z90" i="4"/>
  <c r="Z88" i="4"/>
  <c r="Z86" i="4"/>
  <c r="Z84" i="4"/>
  <c r="Z82" i="4"/>
  <c r="Z80" i="4"/>
  <c r="Z78" i="4"/>
  <c r="Z76" i="4"/>
  <c r="Z74" i="4"/>
  <c r="Z72" i="4"/>
  <c r="Z70" i="4"/>
  <c r="Z68" i="4"/>
  <c r="Z66" i="4"/>
  <c r="Z64" i="4"/>
  <c r="Z62" i="4"/>
  <c r="Z60" i="4"/>
  <c r="Z58" i="4"/>
  <c r="Z56" i="4"/>
  <c r="Z54" i="4"/>
  <c r="Z52" i="4"/>
  <c r="Z50" i="4"/>
  <c r="Z48" i="4"/>
  <c r="Z46" i="4"/>
  <c r="Z44" i="4"/>
  <c r="Z42" i="4"/>
  <c r="Z40" i="4"/>
  <c r="Z38" i="4"/>
  <c r="Z36" i="4"/>
  <c r="Z34" i="4"/>
  <c r="Z32" i="4"/>
  <c r="Z30" i="4"/>
  <c r="Z28" i="4"/>
  <c r="Z26" i="4"/>
  <c r="Z24" i="4"/>
  <c r="Z22" i="4"/>
  <c r="Z20" i="4"/>
  <c r="Z18" i="4"/>
  <c r="Z16" i="4"/>
  <c r="Z14" i="4"/>
  <c r="Z12" i="4"/>
  <c r="Z10" i="4"/>
  <c r="Z93" i="4"/>
  <c r="Z89" i="4"/>
  <c r="Z87" i="4"/>
  <c r="Z85" i="4"/>
  <c r="Z83" i="4"/>
  <c r="Z81" i="4"/>
  <c r="Z79" i="4"/>
  <c r="Z77" i="4"/>
  <c r="Z75" i="4"/>
  <c r="Z71" i="4"/>
  <c r="Z67" i="4"/>
  <c r="Z65" i="4"/>
  <c r="Z63" i="4"/>
  <c r="Z61" i="4"/>
  <c r="Z59" i="4"/>
  <c r="Z57" i="4"/>
  <c r="Z55" i="4"/>
  <c r="Z53" i="4"/>
  <c r="Z49" i="4"/>
  <c r="Z47" i="4"/>
  <c r="Z45" i="4"/>
  <c r="Z43" i="4"/>
  <c r="Z41" i="4"/>
  <c r="Z39" i="4"/>
  <c r="Z37" i="4"/>
  <c r="Z35" i="4"/>
  <c r="Z33" i="4"/>
  <c r="Z29" i="4"/>
  <c r="Z27" i="4"/>
  <c r="Z25" i="4"/>
  <c r="Z23" i="4"/>
  <c r="Z21" i="4"/>
  <c r="Z19" i="4"/>
  <c r="Z17" i="4"/>
  <c r="Z15" i="4"/>
  <c r="Z13" i="4"/>
  <c r="Z11" i="4"/>
  <c r="Z9" i="4"/>
  <c r="V91" i="4" l="1"/>
  <c r="V69" i="4"/>
  <c r="V51" i="4"/>
  <c r="V73" i="4"/>
  <c r="V31" i="4"/>
  <c r="V96" i="4" s="1"/>
</calcChain>
</file>

<file path=xl/sharedStrings.xml><?xml version="1.0" encoding="utf-8"?>
<sst xmlns="http://schemas.openxmlformats.org/spreadsheetml/2006/main" count="632" uniqueCount="250">
  <si>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</si>
  <si>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</si>
  <si>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</si>
  <si>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</si>
  <si>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</si>
  <si>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</si>
  <si>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</si>
  <si>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</si>
  <si>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</si>
  <si>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</si>
  <si>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</si>
  <si>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</si>
  <si>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</si>
  <si>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</si>
  <si>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</si>
  <si>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</si>
  <si>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</si>
  <si>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</si>
  <si>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</si>
  <si>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</si>
  <si>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</si>
  <si>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</si>
  <si>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</si>
  <si>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</si>
  <si>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</si>
  <si>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</si>
  <si>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№ лота</t>
  </si>
  <si>
    <t>Требования к продукции ОЛ</t>
  </si>
  <si>
    <t>1. Порядок формирования предложенной цены</t>
  </si>
  <si>
    <t>Зафиксирована в период срока действия договора</t>
  </si>
  <si>
    <t>шт</t>
  </si>
  <si>
    <t>ООО "Самарские коммунальные системы"</t>
  </si>
  <si>
    <t>ООО "Горводоканал"</t>
  </si>
  <si>
    <t>г. Пенза, ул. Кривозерье, 24</t>
  </si>
  <si>
    <t>ОЛ2</t>
  </si>
  <si>
    <t>ОЛ8</t>
  </si>
  <si>
    <t>Плановый период поставки и выполнения работ (по заявкам)</t>
  </si>
  <si>
    <t>ГА00000010</t>
  </si>
  <si>
    <t xml:space="preserve">Задвижка клиновая 30с41нж DN200 PN16 фланцевая с ручным приводом с выдвижным шпинделем </t>
  </si>
  <si>
    <t>ОЛ6</t>
  </si>
  <si>
    <t>ООО "Амурские коммунальные системы"</t>
  </si>
  <si>
    <t>ООО "АКС" (Теплоснабжение)</t>
  </si>
  <si>
    <t>г. Благовещенск, ул. Энергетическая, 7</t>
  </si>
  <si>
    <t>ГА00000011</t>
  </si>
  <si>
    <t xml:space="preserve">Задвижка клиновая 30с41нж DN250 PN16 фланцевая с ручным приводом с выдвижным шпинделем </t>
  </si>
  <si>
    <t>ОЛ7</t>
  </si>
  <si>
    <t>ГА00000012</t>
  </si>
  <si>
    <t xml:space="preserve">Задвижка клиновая 30с41нж DN300 PN16 фланцевая с ручным приводом с выдвижным шпинделем </t>
  </si>
  <si>
    <t>ГА00000166</t>
  </si>
  <si>
    <t xml:space="preserve">Задвижка клиновая 30с41нж DN400 PN16 фланцевая с ручным приводом с выдвижным шпинделем </t>
  </si>
  <si>
    <t>ОЛ9</t>
  </si>
  <si>
    <t>ГА00000001</t>
  </si>
  <si>
    <t xml:space="preserve">Задвижка клиновая 30с41нж DN50 PN16 фланцевая с ручным приводом с выдвижным шпинделем </t>
  </si>
  <si>
    <t>ОЛ № 3</t>
  </si>
  <si>
    <t>ООО "Березниковская водоснабжающая компания"</t>
  </si>
  <si>
    <t>г. Березники,ул. Березниковская 95</t>
  </si>
  <si>
    <t>ГА00000005</t>
  </si>
  <si>
    <t>Задвижка клиновая 30с41нж DN80 PN16 фланцевая с ручным приводом с выдвижным шпинделем</t>
  </si>
  <si>
    <t>ОЛ № 4</t>
  </si>
  <si>
    <t>ОЛ № 2</t>
  </si>
  <si>
    <t>ОЛ №23</t>
  </si>
  <si>
    <t>г. Самара, ул. Антонова-Овсеенко, д. 48</t>
  </si>
  <si>
    <t>ГА00000006</t>
  </si>
  <si>
    <t>ОЛ №24</t>
  </si>
  <si>
    <t>ГА00000018</t>
  </si>
  <si>
    <t>Опросный лист № 1 (ОС)</t>
  </si>
  <si>
    <t>ООО "НОВОГОР-Прикамье"</t>
  </si>
  <si>
    <t>г.Пермь, ул.Фрезеровщиков, 50</t>
  </si>
  <si>
    <t>Опросный лист № 1</t>
  </si>
  <si>
    <t>Опросный лист № 2</t>
  </si>
  <si>
    <t>Задвижка клиновая 30с41нж DN100 PN16 фланцевая с ручным приводом с выдвижным шпинделем ГОСТ 5762-2002</t>
  </si>
  <si>
    <t>Опросный лист № 3</t>
  </si>
  <si>
    <t>ГА00000009</t>
  </si>
  <si>
    <t>Опросный лист № 4</t>
  </si>
  <si>
    <t>Опросный лист № 5</t>
  </si>
  <si>
    <t>ГА00005991</t>
  </si>
  <si>
    <t>ОЛ1</t>
  </si>
  <si>
    <t>ГА00006000</t>
  </si>
  <si>
    <t xml:space="preserve">Задвижка клиновая 30с41нж DN80 PN16 фланцевая с ручным приводом с выдвижным шпинделем </t>
  </si>
  <si>
    <t>ГА00006001</t>
  </si>
  <si>
    <t xml:space="preserve">Задвижка клиновая 30с41нж DN100 PN16 фланцевая с ручным приводом с выдвижным шпинделем </t>
  </si>
  <si>
    <t>ОЛ3</t>
  </si>
  <si>
    <t>ГА00008529</t>
  </si>
  <si>
    <t xml:space="preserve">Задвижка клиновая 30с41нж DN150 PN16 фланцевая с ручным приводом с выдвижным шпинделем </t>
  </si>
  <si>
    <t>ОЛ4</t>
  </si>
  <si>
    <t>ГА00008530</t>
  </si>
  <si>
    <t>Задвижка клиновая 30с41нж DN200 PN16 фланцевая с ручным приводом с выдвижным шпинделем</t>
  </si>
  <si>
    <t>ОЛ5</t>
  </si>
  <si>
    <t>ГА00008537</t>
  </si>
  <si>
    <t xml:space="preserve">Задвижка клиновая 30с941нж DN600 PN16 фланцевая с электроприводом с выдвижным шпинделем </t>
  </si>
  <si>
    <t>ГА00030763</t>
  </si>
  <si>
    <t xml:space="preserve">Задвижка клиновая 30нж41нж DN100 PN16 фланцевая с ручным приводом с выдвижным шпинделем </t>
  </si>
  <si>
    <t>ОЛ16</t>
  </si>
  <si>
    <t>ГА00000029</t>
  </si>
  <si>
    <t xml:space="preserve">Задвижка клиновая 30ч6бр DN100 PN10 фланцевая с ручным приводом с выдвижным шпинделем </t>
  </si>
  <si>
    <t>ОЛ №16</t>
  </si>
  <si>
    <t>ГА00000030</t>
  </si>
  <si>
    <t xml:space="preserve">Задвижка клиновая 30ч6бр DN150 PN10 фланцевая с ручным приводом с выдвижным шпинделем </t>
  </si>
  <si>
    <t>ОЛ №5</t>
  </si>
  <si>
    <t>ГА00000031</t>
  </si>
  <si>
    <t xml:space="preserve">Задвижка клиновая 30ч6бр DN200 PN10 фланцевая с ручным приводом с выдвижным шпинделем </t>
  </si>
  <si>
    <t>ОЛ №43</t>
  </si>
  <si>
    <t>ГА00000032</t>
  </si>
  <si>
    <t xml:space="preserve">Задвижка клиновая 30ч6бр DN250 PN10 фланцевая с ручным приводом с выдвижным шпинделем </t>
  </si>
  <si>
    <t>ОЛ №35</t>
  </si>
  <si>
    <t>ГА00000033</t>
  </si>
  <si>
    <t>Задвижка клиновая 30ч6бр DN300 PN10 фланцевая с ручным приводом с выдвижным шпинделем</t>
  </si>
  <si>
    <t>ОЛ №18</t>
  </si>
  <si>
    <t>ГА00000034</t>
  </si>
  <si>
    <t>Задвижка клиновая 30ч6бр DN400 PN10 фланцевая с ручным приводом с выдвижным шпинделем</t>
  </si>
  <si>
    <t>ОЛ №19</t>
  </si>
  <si>
    <t>ГА00000138</t>
  </si>
  <si>
    <t xml:space="preserve">Задвижка клиновая 30ч915бр DN800 PN10 фланцевая под электропривод с невыдвижным шпинделем с параллельным клином </t>
  </si>
  <si>
    <t>ОЛ №49</t>
  </si>
  <si>
    <t>Опросный лист № 6</t>
  </si>
  <si>
    <t>ГА00000046</t>
  </si>
  <si>
    <t>ОЛ № 6</t>
  </si>
  <si>
    <t>ГА00000057</t>
  </si>
  <si>
    <t xml:space="preserve">Задвижка клиновая 30ч6бр DN80 PN10 фланцевая с ручным приводом с выдвижным шпинделем </t>
  </si>
  <si>
    <t>ОЛ № 8</t>
  </si>
  <si>
    <t>ГА00017555</t>
  </si>
  <si>
    <t>ГА00017556</t>
  </si>
  <si>
    <t>ГА00017557</t>
  </si>
  <si>
    <t>ГА00017558</t>
  </si>
  <si>
    <t>Задвижка клиновая 30ч6бр DN250 PN10 фланцевая с ручным приводом с выдвижным шпинделем</t>
  </si>
  <si>
    <t>ОЛ10</t>
  </si>
  <si>
    <t>ГА00017559</t>
  </si>
  <si>
    <t xml:space="preserve">Задвижка клиновая 30ч6бр DN300 PN10 фланцевая с ручным приводом с выдвижным шпинделем </t>
  </si>
  <si>
    <t>ОЛ11</t>
  </si>
  <si>
    <t>ГА00017560</t>
  </si>
  <si>
    <t xml:space="preserve">Задвижка клиновая 30ч6бр DN400 PN10 фланцевая с ручным приводом с выдвижным шпинделем </t>
  </si>
  <si>
    <t>ОЛ12</t>
  </si>
  <si>
    <t>ГА00017561</t>
  </si>
  <si>
    <t xml:space="preserve">Задвижка клиновая 30ч6бр DN50 PN10 фланцевая с ручным приводом с выдвижным шпинделем </t>
  </si>
  <si>
    <t>ОЛ13</t>
  </si>
  <si>
    <t>ГА00017603</t>
  </si>
  <si>
    <t xml:space="preserve">Задвижка клиновая 30ч906бр DN250 PN10 фланцевая с электроприводом с выдвижным шпинделем </t>
  </si>
  <si>
    <t>ОЛ14</t>
  </si>
  <si>
    <t>ГА00028643</t>
  </si>
  <si>
    <t xml:space="preserve">Задвижка клиновая 30ч915бр DN500 PN10 фланцевая с электроприводом с невыдвижным шпинделем с параллельным клином </t>
  </si>
  <si>
    <t>ОЛ15</t>
  </si>
  <si>
    <t>ГА00000045</t>
  </si>
  <si>
    <t xml:space="preserve">Задвижка клиновая 30ч39р DN100 PN10 фланцевая с ручным приводом с невыдвижным шпинделем с обрезиненным клином </t>
  </si>
  <si>
    <t>ОЛ №44</t>
  </si>
  <si>
    <t>ОЛ №48</t>
  </si>
  <si>
    <t xml:space="preserve">Задвижка клиновая 30ч39р DN150 PN10 фланцевая с ручным приводом с невыдвижным шпинделем с обрезиненным клином </t>
  </si>
  <si>
    <t>ОЛ №17</t>
  </si>
  <si>
    <t>ГА00000047</t>
  </si>
  <si>
    <t xml:space="preserve">Задвижка клиновая 30ч39р DN150 PN16 фланцевая с ручным приводом с невыдвижным шпинделем с обрезиненным клином </t>
  </si>
  <si>
    <t>ОЛ №45</t>
  </si>
  <si>
    <t>Задвижка клиновая 30ч39р DN150 PN16 фланцевая с ручным приводом с невыдвижным шпинделем с обрезиненным клином</t>
  </si>
  <si>
    <t>ОЛ №46</t>
  </si>
  <si>
    <t>ГА00000048</t>
  </si>
  <si>
    <t xml:space="preserve">Задвижка клиновая 30ч39р DN200 PN10 фланцевая с ручным приводом с невыдвижным шпинделем с обрезиненным клином </t>
  </si>
  <si>
    <t>ОЛ №6</t>
  </si>
  <si>
    <t>ГА00000050</t>
  </si>
  <si>
    <t>Задвижка клиновая 30ч39р DN250 PN10 фланцевая с ручным приводом с невыдвижным шпинделем с обрезиненным клином</t>
  </si>
  <si>
    <t>ОЛ №7</t>
  </si>
  <si>
    <t>ГА00000053</t>
  </si>
  <si>
    <t xml:space="preserve">Задвижка клиновая 30ч39р DN300 PN10 фланцевая с ручным приводом с невыдвижным шпинделем с обрезиненным клином </t>
  </si>
  <si>
    <t>ОЛ №8</t>
  </si>
  <si>
    <t>ГА00000056</t>
  </si>
  <si>
    <t>Задвижка клиновая 30ч39р DN50 PN10 фланцевая с ручным приводом с невыдвижным шпинделем с обрезиненным клином</t>
  </si>
  <si>
    <t>ОЛ №1</t>
  </si>
  <si>
    <t xml:space="preserve">Задвижка клиновая 30ч39р DN80 PN10 фланцевая с ручным приводом с невыдвижным шпинделем с обрезиненным клином </t>
  </si>
  <si>
    <t>ОЛ №2</t>
  </si>
  <si>
    <t>ГА00000103</t>
  </si>
  <si>
    <t xml:space="preserve">Задвижка клиновая DN100 PN10 фланцевая с электроприводом  с невыдвижным шпинделем с обрезиненным клином </t>
  </si>
  <si>
    <t>ОЛ №3</t>
  </si>
  <si>
    <t>ГА00000112</t>
  </si>
  <si>
    <t xml:space="preserve">Задвижка клиновая 30ч39р DN125 PN10 фланцевая с ручным приводом с невыдвижным шпинделем с обрезиненным клином </t>
  </si>
  <si>
    <t>ОЛ №4</t>
  </si>
  <si>
    <t>ГА00000113</t>
  </si>
  <si>
    <t xml:space="preserve">Задвижка клиновая 30ч939р DN500 PN10 фланцевая под электропривод с невыдвижным шпинделем с обрезиненным клином </t>
  </si>
  <si>
    <t>ОЛ №10</t>
  </si>
  <si>
    <t>ГА00000131</t>
  </si>
  <si>
    <t xml:space="preserve">Задвижка клиновая 30ч939р DN100 PN10 фланцевая с электроприводом с невыдвижным шпинделем с обрезиненным клином </t>
  </si>
  <si>
    <t>ОЛ №37</t>
  </si>
  <si>
    <t>ГА00000134</t>
  </si>
  <si>
    <t xml:space="preserve">Задвижка клиновая DN400 PN10 фланцевая с электроприводом с невыдвижным шпинделем с обрезиненным клином </t>
  </si>
  <si>
    <t>ОЛ №13</t>
  </si>
  <si>
    <t>ГА00000023</t>
  </si>
  <si>
    <t xml:space="preserve">Задвижка клиновая 30ч939р DN600 PN10 фланцевая с электроприводом с невыдвижным шпинделем с обрезиненным клином </t>
  </si>
  <si>
    <t>ООО "АКС" (Водоснабжение и водоотведение)</t>
  </si>
  <si>
    <t>ГА00000106</t>
  </si>
  <si>
    <t xml:space="preserve">Задвижка клиновая DN250 PN10 фланцевая с электроприводом, с невыдвижным шпинделем, с обрезиненным клином </t>
  </si>
  <si>
    <t>ГА00000117</t>
  </si>
  <si>
    <t>Задвижка шиберная DN200 PN10 фланцевая с ручным приводом с выдвижным шпинделем с уплотнением EPDM</t>
  </si>
  <si>
    <t>ОЛ №40</t>
  </si>
  <si>
    <t>ГА00000119</t>
  </si>
  <si>
    <t xml:space="preserve">Задвижка шиберная DN300 PN10 фланцевая с ручным приводом с выдвижным шпинделем с уплотнением EPDM </t>
  </si>
  <si>
    <t>ОЛ №41</t>
  </si>
  <si>
    <t>ГА00000120</t>
  </si>
  <si>
    <t xml:space="preserve">Задвижка шиберная  DN400 PN10 фланцевая с ручным приводом с выдвижным шпинделем с уплотнением EPDM </t>
  </si>
  <si>
    <t>ОЛ №42</t>
  </si>
  <si>
    <t>ГГ00000006</t>
  </si>
  <si>
    <t xml:space="preserve">Затвор дисковый поворотный 32ч1р DN65 PN16 межфланцевый с редуктором штурвалом </t>
  </si>
  <si>
    <t>ОЛ №11</t>
  </si>
  <si>
    <t>ГГ00000012</t>
  </si>
  <si>
    <t xml:space="preserve">Затвор дисковый поворотный 32ч1р DN150 PN16 межфланцевый с ручным приводом </t>
  </si>
  <si>
    <t>ГГ00000020</t>
  </si>
  <si>
    <t xml:space="preserve">Затвор дисковый поворотный DN80 PN16 межфланцевый с ручным приводом </t>
  </si>
  <si>
    <t>ОЛ №12</t>
  </si>
  <si>
    <t>ГГ00000023</t>
  </si>
  <si>
    <t xml:space="preserve">Затвор дисковый поворотный DN1200 PN16 фланцевый с электроприводом  двухэксцентриковый </t>
  </si>
  <si>
    <t>ОЛ №15</t>
  </si>
  <si>
    <t>ГГ00000024</t>
  </si>
  <si>
    <t>Затвор дисковый поворотный DN100 PN16 межфланцевый с ручным приводом</t>
  </si>
  <si>
    <t>ГГ00000025</t>
  </si>
  <si>
    <t xml:space="preserve">Затвор дисковый поворотный DN50 PN16 межфланцевый с ручным приводом </t>
  </si>
  <si>
    <t>ГГ00000031</t>
  </si>
  <si>
    <t xml:space="preserve">Затвор дисковый поворотный DN400 PN10 фланцевый с редуктором </t>
  </si>
  <si>
    <t>ГГ00000040</t>
  </si>
  <si>
    <t xml:space="preserve">Затвор дисковый поворотный DN600 PN10 фланцевый с редуктором </t>
  </si>
  <si>
    <t>ГГ00000041</t>
  </si>
  <si>
    <t>Затвор дисковый поворотный DN800 PN10 фланцевый с электроприводом</t>
  </si>
  <si>
    <t>ГГ00000044</t>
  </si>
  <si>
    <t>Опросный лист № 2 (ОС)</t>
  </si>
  <si>
    <t>ГГ00000013</t>
  </si>
  <si>
    <t>Опросный лист № 3 (ОС)</t>
  </si>
  <si>
    <t>ГГ00000037</t>
  </si>
  <si>
    <t xml:space="preserve">Затвор поворотный дисковый  Ду 600 Ру 16 с электроприводом </t>
  </si>
  <si>
    <t>ГГ00000034</t>
  </si>
  <si>
    <t xml:space="preserve">Затвор поворотный дисковый  Ду 400 Ру 16 с электроприводом </t>
  </si>
  <si>
    <t>ГГ00000053</t>
  </si>
  <si>
    <t xml:space="preserve">Затвор поворотный дисковый  Ду 1000 Ру 10 с электроприводом </t>
  </si>
  <si>
    <t>ГГ00000054</t>
  </si>
  <si>
    <t>АО «ПКС - Водоканал»</t>
  </si>
  <si>
    <t>Центральный склад г.Петрозаводск, ул. Онежской флотилии, д. 16</t>
  </si>
  <si>
    <t xml:space="preserve">ОЛ № 5 </t>
  </si>
  <si>
    <t>ГГ00000002</t>
  </si>
  <si>
    <t>ОЛ № 7</t>
  </si>
  <si>
    <t>ГГ00010358</t>
  </si>
  <si>
    <t>Затвор дисковый поворотный DN150 PN16 межфланцевый с ручным приводом</t>
  </si>
  <si>
    <t>АО "ПКС-Тепловые сети"</t>
  </si>
  <si>
    <t>Центральный склад г. Петрозаводск, ул. Жуковского, д. 16 А</t>
  </si>
  <si>
    <t>ГГ00020146</t>
  </si>
  <si>
    <t xml:space="preserve">Затвор дисковый поворотный DN100 PN16 межфланцевый с ручным приводом </t>
  </si>
  <si>
    <t>ГГ00020148</t>
  </si>
  <si>
    <t xml:space="preserve">Затвор дисковый поворотный DN250 PN16 межфланцевый с ручным приводом </t>
  </si>
  <si>
    <t xml:space="preserve"> </t>
  </si>
  <si>
    <t>Начальная максимальная цена стоимость Товара без НДС (руб.) на условии фр. пункт назначения</t>
  </si>
  <si>
    <t>Начальная максимальная цена за ед. Товара без НДС (руб.) на условии фр. пункт назначения</t>
  </si>
  <si>
    <t>Задвижка клиновая 30с41нж DN100 PN16 фланцевая с ручным приводом с выдвижным шпинделем</t>
  </si>
  <si>
    <t xml:space="preserve">Задвижка клиновая 30с946нж DN400 PN6 фланцевая с электроприводом с выдвижным шпинделем </t>
  </si>
  <si>
    <t xml:space="preserve">Затвор дисковый поворотный 32ч1р DN300 PN16 межфланцевый с редуктором </t>
  </si>
  <si>
    <t xml:space="preserve">Затвор дисковый поворотный 32ч1р DN300 PN16 межфланцевый с электроприводом </t>
  </si>
  <si>
    <t xml:space="preserve">Затвор дисковый поворотный 32ч1р DN500 PN10 фланцевый с редуктором штурвалом двухэксцентриковый </t>
  </si>
  <si>
    <t>Затвор дисковый поворотный DN800 PN10 фланцевый с электроприводом, с кривошипно-шатунным механизмом SKG ГОСТ 13547-2015 или аналог</t>
  </si>
  <si>
    <t>Задвижка клиновая 30ч39р DN150 PN10 фланцевая с ручным приводом с невыдвижным шпинделем с обрезиненным клином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</si>
</sst>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sz val="11"/>
      <color theme="1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6" fillId="0" borderId="0"/>
    <xf numFmtId="0" fontId="10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8" fillId="2" borderId="1" xfId="0" applyNumberFormat="1" applyFont="1" applyFill="1" applyBorder="1" applyAlignment="1" applyProtection="1">
      <alignment horizontal="center" vertical="center"/>
    </xf>
    <xf numFmtId="164" fontId="8" fillId="4" borderId="1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vertical="center"/>
    </xf>
    <xf numFmtId="0" fontId="8" fillId="4" borderId="1" xfId="0" applyNumberFormat="1" applyFont="1" applyFill="1" applyBorder="1" applyAlignment="1" applyProtection="1">
      <alignment horizontal="center" vertical="center" wrapText="1"/>
    </xf>
    <xf numFmtId="0" fontId="8" fillId="5" borderId="0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3" fontId="11" fillId="4" borderId="1" xfId="2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 applyProtection="1">
      <alignment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17" fontId="2" fillId="3" borderId="1" xfId="0" applyNumberFormat="1" applyFont="1" applyFill="1" applyBorder="1" applyAlignment="1" applyProtection="1">
      <alignment horizontal="center" vertical="center" textRotation="90" wrapText="1"/>
    </xf>
    <xf numFmtId="0" fontId="7" fillId="4" borderId="3" xfId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 applyProtection="1"/>
    <xf numFmtId="0" fontId="9" fillId="4" borderId="2" xfId="0" applyFont="1" applyFill="1" applyBorder="1" applyAlignment="1">
      <alignment horizontal="left" vertical="center" wrapText="1"/>
    </xf>
    <xf numFmtId="165" fontId="13" fillId="0" borderId="0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165" fontId="9" fillId="4" borderId="1" xfId="0" applyNumberFormat="1" applyFont="1" applyFill="1" applyBorder="1" applyAlignment="1">
      <alignment horizontal="right" vertical="center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165" fontId="15" fillId="4" borderId="1" xfId="0" applyNumberFormat="1" applyFont="1" applyFill="1" applyBorder="1" applyAlignment="1">
      <alignment horizontal="right" vertical="center" wrapText="1"/>
    </xf>
    <xf numFmtId="0" fontId="8" fillId="5" borderId="1" xfId="0" applyNumberFormat="1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14" fillId="4" borderId="7" xfId="0" applyNumberFormat="1" applyFont="1" applyFill="1" applyBorder="1" applyAlignment="1" applyProtection="1">
      <alignment horizontal="center" vertical="center"/>
    </xf>
    <xf numFmtId="0" fontId="14" fillId="4" borderId="9" xfId="0" applyNumberFormat="1" applyFont="1" applyFill="1" applyBorder="1" applyAlignment="1" applyProtection="1">
      <alignment horizontal="center" vertical="center"/>
    </xf>
    <xf numFmtId="0" fontId="14" fillId="4" borderId="8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center" vertical="center"/>
    </xf>
    <xf numFmtId="0" fontId="5" fillId="2" borderId="4" xfId="0" applyNumberFormat="1" applyFont="1" applyFill="1" applyBorder="1" applyAlignment="1" applyProtection="1">
      <alignment horizontal="center" vertical="center"/>
    </xf>
    <xf numFmtId="0" fontId="5" fillId="2" borderId="5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5" borderId="7" xfId="0" applyNumberFormat="1" applyFont="1" applyFill="1" applyBorder="1" applyAlignment="1" applyProtection="1">
      <alignment horizontal="center" vertical="center"/>
    </xf>
    <xf numFmtId="0" fontId="14" fillId="5" borderId="9" xfId="0" applyNumberFormat="1" applyFont="1" applyFill="1" applyBorder="1" applyAlignment="1" applyProtection="1">
      <alignment horizontal="center" vertical="center"/>
    </xf>
    <xf numFmtId="0" fontId="14" fillId="5" borderId="8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2"/>
  <sheetViews>
    <sheetView tabSelected="1" topLeftCell="A31" zoomScaleNormal="100" zoomScaleSheetLayoutView="80" workbookViewId="0">
      <selection activeCell="D40" sqref="D40"/>
    </sheetView>
  </sheetViews>
  <sheetFormatPr defaultColWidth="8.85546875" defaultRowHeight="12.75" x14ac:dyDescent="0.2"/>
  <cols>
    <col min="1" max="1" width="5.140625" customWidth="1"/>
    <col min="2" max="2" width="7.7109375" customWidth="1"/>
    <col min="3" max="3" width="14" customWidth="1"/>
    <col min="4" max="4" width="59.7109375" style="1" customWidth="1"/>
    <col min="5" max="5" width="17.7109375" style="1" customWidth="1"/>
    <col min="6" max="6" width="5.42578125" style="1" customWidth="1"/>
    <col min="7" max="7" width="26.5703125" style="1" customWidth="1"/>
    <col min="8" max="8" width="25.42578125" style="1" customWidth="1"/>
    <col min="9" max="9" width="32" style="1" customWidth="1"/>
    <col min="10" max="10" width="7.28515625" customWidth="1"/>
    <col min="11" max="20" width="4.5703125" customWidth="1"/>
    <col min="21" max="22" width="17" customWidth="1"/>
    <col min="23" max="27" width="16.7109375" customWidth="1"/>
    <col min="28" max="28" width="16.28515625" customWidth="1"/>
    <col min="29" max="30" width="19" customWidth="1"/>
    <col min="31" max="31" width="12.85546875" customWidth="1"/>
  </cols>
  <sheetData>
    <row r="1" spans="1:31" ht="18.75" customHeight="1" x14ac:dyDescent="0.2"/>
    <row r="2" spans="1:31" ht="42.75" customHeight="1" x14ac:dyDescent="0.2">
      <c r="B2" s="8" t="s">
        <v>24</v>
      </c>
      <c r="C2" s="8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E2" s="4"/>
    </row>
    <row r="3" spans="1:31" ht="18.75" customHeight="1" thickBot="1" x14ac:dyDescent="0.25">
      <c r="B3" s="5" t="s">
        <v>13</v>
      </c>
      <c r="C3" s="5"/>
      <c r="D3" s="4"/>
      <c r="E3" s="22"/>
      <c r="F3" s="22"/>
      <c r="G3" s="22"/>
      <c r="H3" s="2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E3" s="4"/>
    </row>
    <row r="4" spans="1:31" ht="18.75" customHeight="1" thickBot="1" x14ac:dyDescent="0.25">
      <c r="B4" s="5" t="s">
        <v>12</v>
      </c>
      <c r="C4" s="5"/>
      <c r="D4" s="6"/>
      <c r="E4" s="22"/>
      <c r="F4" s="22"/>
      <c r="G4" s="22"/>
      <c r="H4" s="22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E4" s="6"/>
    </row>
    <row r="5" spans="1:31" ht="18.75" customHeight="1" thickBot="1" x14ac:dyDescent="0.25">
      <c r="B5" s="5" t="s">
        <v>22</v>
      </c>
      <c r="C5" s="5"/>
      <c r="D5" s="6"/>
      <c r="E5" s="22"/>
      <c r="F5" s="22"/>
      <c r="G5" s="22"/>
      <c r="H5" s="22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E5" s="6"/>
    </row>
    <row r="6" spans="1:31" ht="23.25" customHeight="1" x14ac:dyDescent="0.2">
      <c r="B6" s="7" t="s">
        <v>8</v>
      </c>
      <c r="C6" s="7"/>
    </row>
    <row r="7" spans="1:31" ht="36.75" customHeight="1" x14ac:dyDescent="0.2">
      <c r="K7" s="54" t="s">
        <v>36</v>
      </c>
      <c r="L7" s="54"/>
      <c r="M7" s="54"/>
      <c r="N7" s="54"/>
      <c r="O7" s="54"/>
      <c r="P7" s="54"/>
      <c r="Q7" s="54"/>
      <c r="R7" s="54"/>
      <c r="S7" s="54"/>
      <c r="T7" s="54"/>
      <c r="U7" s="1"/>
      <c r="V7" s="1"/>
      <c r="W7" s="47" t="s">
        <v>9</v>
      </c>
      <c r="X7" s="48"/>
      <c r="Y7" s="48"/>
      <c r="Z7" s="48"/>
      <c r="AA7" s="48"/>
      <c r="AB7" s="48"/>
      <c r="AC7" s="48"/>
      <c r="AD7" s="48"/>
      <c r="AE7" s="49"/>
    </row>
    <row r="8" spans="1:31" ht="95.25" customHeight="1" x14ac:dyDescent="0.2">
      <c r="A8" s="2" t="s">
        <v>26</v>
      </c>
      <c r="B8" s="19" t="s">
        <v>0</v>
      </c>
      <c r="C8" s="26"/>
      <c r="D8" s="26" t="s">
        <v>4</v>
      </c>
      <c r="E8" s="19" t="s">
        <v>27</v>
      </c>
      <c r="F8" s="19" t="s">
        <v>10</v>
      </c>
      <c r="G8" s="19" t="s">
        <v>6</v>
      </c>
      <c r="H8" s="19" t="s">
        <v>11</v>
      </c>
      <c r="I8" s="19" t="s">
        <v>7</v>
      </c>
      <c r="J8" s="25" t="s">
        <v>5</v>
      </c>
      <c r="K8" s="32">
        <v>44986</v>
      </c>
      <c r="L8" s="32">
        <v>45017</v>
      </c>
      <c r="M8" s="32">
        <v>45047</v>
      </c>
      <c r="N8" s="32">
        <v>45078</v>
      </c>
      <c r="O8" s="32">
        <v>45108</v>
      </c>
      <c r="P8" s="32">
        <v>45139</v>
      </c>
      <c r="Q8" s="32">
        <v>45170</v>
      </c>
      <c r="R8" s="32">
        <v>45200</v>
      </c>
      <c r="S8" s="32">
        <v>45231</v>
      </c>
      <c r="T8" s="32">
        <v>45261</v>
      </c>
      <c r="U8" s="19" t="s">
        <v>242</v>
      </c>
      <c r="V8" s="37" t="s">
        <v>241</v>
      </c>
      <c r="W8" s="3" t="s">
        <v>20</v>
      </c>
      <c r="X8" s="18" t="s">
        <v>21</v>
      </c>
      <c r="Y8" s="3" t="s">
        <v>18</v>
      </c>
      <c r="Z8" s="18" t="s">
        <v>19</v>
      </c>
      <c r="AA8" s="3" t="s">
        <v>3</v>
      </c>
      <c r="AB8" s="3" t="s">
        <v>1</v>
      </c>
      <c r="AC8" s="3" t="s">
        <v>2</v>
      </c>
      <c r="AD8" s="3" t="s">
        <v>23</v>
      </c>
      <c r="AE8" s="3" t="s">
        <v>14</v>
      </c>
    </row>
    <row r="9" spans="1:31" s="24" customFormat="1" ht="31.5" customHeight="1" x14ac:dyDescent="0.2">
      <c r="A9" s="55">
        <v>2</v>
      </c>
      <c r="B9" s="41">
        <v>1</v>
      </c>
      <c r="C9" s="42" t="s">
        <v>37</v>
      </c>
      <c r="D9" s="43" t="s">
        <v>38</v>
      </c>
      <c r="E9" s="42" t="s">
        <v>39</v>
      </c>
      <c r="F9" s="42" t="s">
        <v>30</v>
      </c>
      <c r="G9" s="42" t="s">
        <v>40</v>
      </c>
      <c r="H9" s="42" t="s">
        <v>41</v>
      </c>
      <c r="I9" s="42" t="s">
        <v>42</v>
      </c>
      <c r="J9" s="28">
        <f t="shared" ref="J9:J72" si="0">SUM(K9:T9)</f>
        <v>2</v>
      </c>
      <c r="K9" s="29"/>
      <c r="L9" s="29">
        <v>1</v>
      </c>
      <c r="M9" s="29"/>
      <c r="N9" s="29">
        <v>1</v>
      </c>
      <c r="O9" s="29"/>
      <c r="P9" s="29"/>
      <c r="Q9" s="29"/>
      <c r="R9" s="29"/>
      <c r="S9" s="29"/>
      <c r="T9" s="29"/>
      <c r="U9" s="38">
        <v>75758.55</v>
      </c>
      <c r="V9" s="38">
        <f t="shared" ref="V9:V72" si="1">J9*U9</f>
        <v>151517.1</v>
      </c>
      <c r="W9" s="20"/>
      <c r="X9" s="21">
        <f t="shared" ref="X9:X72" si="2">W9*J9</f>
        <v>0</v>
      </c>
      <c r="Y9" s="20"/>
      <c r="Z9" s="21">
        <f t="shared" ref="Z9:Z72" si="3">Y9*J9</f>
        <v>0</v>
      </c>
      <c r="AA9" s="17"/>
      <c r="AB9" s="17"/>
      <c r="AC9" s="17"/>
      <c r="AD9" s="17"/>
      <c r="AE9" s="17"/>
    </row>
    <row r="10" spans="1:31" s="24" customFormat="1" ht="31.5" customHeight="1" x14ac:dyDescent="0.2">
      <c r="A10" s="56"/>
      <c r="B10" s="41">
        <v>2</v>
      </c>
      <c r="C10" s="42" t="s">
        <v>43</v>
      </c>
      <c r="D10" s="43" t="s">
        <v>44</v>
      </c>
      <c r="E10" s="42" t="s">
        <v>45</v>
      </c>
      <c r="F10" s="42" t="s">
        <v>30</v>
      </c>
      <c r="G10" s="42" t="s">
        <v>40</v>
      </c>
      <c r="H10" s="42" t="s">
        <v>41</v>
      </c>
      <c r="I10" s="42" t="s">
        <v>42</v>
      </c>
      <c r="J10" s="28">
        <f t="shared" si="0"/>
        <v>2</v>
      </c>
      <c r="K10" s="29"/>
      <c r="L10" s="29">
        <v>1</v>
      </c>
      <c r="M10" s="29"/>
      <c r="N10" s="29">
        <v>1</v>
      </c>
      <c r="O10" s="29"/>
      <c r="P10" s="29"/>
      <c r="Q10" s="29"/>
      <c r="R10" s="29"/>
      <c r="S10" s="29"/>
      <c r="T10" s="29"/>
      <c r="U10" s="38">
        <v>135298.44</v>
      </c>
      <c r="V10" s="38">
        <f t="shared" si="1"/>
        <v>270596.88</v>
      </c>
      <c r="W10" s="20"/>
      <c r="X10" s="21">
        <f t="shared" si="2"/>
        <v>0</v>
      </c>
      <c r="Y10" s="20"/>
      <c r="Z10" s="21">
        <f t="shared" si="3"/>
        <v>0</v>
      </c>
      <c r="AA10" s="17"/>
      <c r="AB10" s="17"/>
      <c r="AC10" s="17"/>
      <c r="AD10" s="17"/>
      <c r="AE10" s="17"/>
    </row>
    <row r="11" spans="1:31" s="24" customFormat="1" ht="31.5" customHeight="1" x14ac:dyDescent="0.2">
      <c r="A11" s="56"/>
      <c r="B11" s="41">
        <v>3</v>
      </c>
      <c r="C11" s="42" t="s">
        <v>46</v>
      </c>
      <c r="D11" s="43" t="s">
        <v>47</v>
      </c>
      <c r="E11" s="42" t="s">
        <v>35</v>
      </c>
      <c r="F11" s="42" t="s">
        <v>30</v>
      </c>
      <c r="G11" s="42" t="s">
        <v>40</v>
      </c>
      <c r="H11" s="42" t="s">
        <v>41</v>
      </c>
      <c r="I11" s="42" t="s">
        <v>42</v>
      </c>
      <c r="J11" s="28">
        <f t="shared" si="0"/>
        <v>2</v>
      </c>
      <c r="K11" s="29"/>
      <c r="L11" s="29">
        <v>1</v>
      </c>
      <c r="M11" s="29"/>
      <c r="N11" s="29">
        <v>1</v>
      </c>
      <c r="O11" s="29"/>
      <c r="P11" s="29"/>
      <c r="Q11" s="29"/>
      <c r="R11" s="29"/>
      <c r="S11" s="29"/>
      <c r="T11" s="29"/>
      <c r="U11" s="38">
        <v>103260.81</v>
      </c>
      <c r="V11" s="38">
        <f t="shared" si="1"/>
        <v>206521.62</v>
      </c>
      <c r="W11" s="20"/>
      <c r="X11" s="21">
        <f t="shared" si="2"/>
        <v>0</v>
      </c>
      <c r="Y11" s="20"/>
      <c r="Z11" s="21">
        <f t="shared" si="3"/>
        <v>0</v>
      </c>
      <c r="AA11" s="17"/>
      <c r="AB11" s="17"/>
      <c r="AC11" s="17"/>
      <c r="AD11" s="17"/>
      <c r="AE11" s="17"/>
    </row>
    <row r="12" spans="1:31" s="24" customFormat="1" ht="31.5" customHeight="1" x14ac:dyDescent="0.2">
      <c r="A12" s="56"/>
      <c r="B12" s="41">
        <v>4</v>
      </c>
      <c r="C12" s="42" t="s">
        <v>48</v>
      </c>
      <c r="D12" s="43" t="s">
        <v>49</v>
      </c>
      <c r="E12" s="42" t="s">
        <v>50</v>
      </c>
      <c r="F12" s="42" t="s">
        <v>30</v>
      </c>
      <c r="G12" s="42" t="s">
        <v>40</v>
      </c>
      <c r="H12" s="42" t="s">
        <v>41</v>
      </c>
      <c r="I12" s="42" t="s">
        <v>42</v>
      </c>
      <c r="J12" s="28">
        <f t="shared" si="0"/>
        <v>1</v>
      </c>
      <c r="K12" s="29"/>
      <c r="L12" s="29">
        <v>1</v>
      </c>
      <c r="M12" s="29"/>
      <c r="N12" s="29"/>
      <c r="O12" s="29"/>
      <c r="P12" s="29"/>
      <c r="Q12" s="29"/>
      <c r="R12" s="29"/>
      <c r="S12" s="29"/>
      <c r="T12" s="29"/>
      <c r="U12" s="38">
        <v>244367.5</v>
      </c>
      <c r="V12" s="38">
        <f t="shared" si="1"/>
        <v>244367.5</v>
      </c>
      <c r="W12" s="20"/>
      <c r="X12" s="21">
        <f t="shared" si="2"/>
        <v>0</v>
      </c>
      <c r="Y12" s="20"/>
      <c r="Z12" s="21">
        <f t="shared" si="3"/>
        <v>0</v>
      </c>
      <c r="AA12" s="17"/>
      <c r="AB12" s="17"/>
      <c r="AC12" s="17"/>
      <c r="AD12" s="17"/>
      <c r="AE12" s="17"/>
    </row>
    <row r="13" spans="1:31" s="24" customFormat="1" ht="31.5" customHeight="1" x14ac:dyDescent="0.2">
      <c r="A13" s="56"/>
      <c r="B13" s="41">
        <v>5</v>
      </c>
      <c r="C13" s="42" t="s">
        <v>51</v>
      </c>
      <c r="D13" s="43" t="s">
        <v>52</v>
      </c>
      <c r="E13" s="42" t="s">
        <v>53</v>
      </c>
      <c r="F13" s="42" t="s">
        <v>30</v>
      </c>
      <c r="G13" s="42" t="s">
        <v>54</v>
      </c>
      <c r="H13" s="42" t="s">
        <v>54</v>
      </c>
      <c r="I13" s="42" t="s">
        <v>55</v>
      </c>
      <c r="J13" s="28">
        <f t="shared" si="0"/>
        <v>1</v>
      </c>
      <c r="K13" s="29"/>
      <c r="L13" s="29"/>
      <c r="M13" s="29"/>
      <c r="N13" s="29">
        <v>1</v>
      </c>
      <c r="O13" s="29"/>
      <c r="P13" s="29"/>
      <c r="Q13" s="29"/>
      <c r="R13" s="29"/>
      <c r="S13" s="29"/>
      <c r="T13" s="29"/>
      <c r="U13" s="38">
        <v>5047.5200000000004</v>
      </c>
      <c r="V13" s="38">
        <f t="shared" si="1"/>
        <v>5047.5200000000004</v>
      </c>
      <c r="W13" s="20"/>
      <c r="X13" s="21">
        <f t="shared" si="2"/>
        <v>0</v>
      </c>
      <c r="Y13" s="20"/>
      <c r="Z13" s="21">
        <f t="shared" si="3"/>
        <v>0</v>
      </c>
      <c r="AA13" s="17"/>
      <c r="AB13" s="17"/>
      <c r="AC13" s="17"/>
      <c r="AD13" s="17"/>
      <c r="AE13" s="17"/>
    </row>
    <row r="14" spans="1:31" s="24" customFormat="1" ht="31.5" customHeight="1" x14ac:dyDescent="0.2">
      <c r="A14" s="56"/>
      <c r="B14" s="41">
        <v>6</v>
      </c>
      <c r="C14" s="42" t="s">
        <v>56</v>
      </c>
      <c r="D14" s="43" t="s">
        <v>57</v>
      </c>
      <c r="E14" s="42" t="s">
        <v>58</v>
      </c>
      <c r="F14" s="42" t="s">
        <v>30</v>
      </c>
      <c r="G14" s="42" t="s">
        <v>54</v>
      </c>
      <c r="H14" s="42" t="s">
        <v>54</v>
      </c>
      <c r="I14" s="42" t="s">
        <v>55</v>
      </c>
      <c r="J14" s="28">
        <f t="shared" si="0"/>
        <v>3</v>
      </c>
      <c r="K14" s="29"/>
      <c r="L14" s="29"/>
      <c r="M14" s="29"/>
      <c r="N14" s="29"/>
      <c r="O14" s="29">
        <v>3</v>
      </c>
      <c r="P14" s="29"/>
      <c r="Q14" s="29"/>
      <c r="R14" s="29"/>
      <c r="S14" s="29"/>
      <c r="T14" s="29"/>
      <c r="U14" s="38">
        <v>7300.14</v>
      </c>
      <c r="V14" s="38">
        <f t="shared" si="1"/>
        <v>21900.420000000002</v>
      </c>
      <c r="W14" s="20"/>
      <c r="X14" s="21">
        <f t="shared" si="2"/>
        <v>0</v>
      </c>
      <c r="Y14" s="20"/>
      <c r="Z14" s="21">
        <f t="shared" si="3"/>
        <v>0</v>
      </c>
      <c r="AA14" s="17"/>
      <c r="AB14" s="17"/>
      <c r="AC14" s="17"/>
      <c r="AD14" s="17"/>
      <c r="AE14" s="17"/>
    </row>
    <row r="15" spans="1:31" s="24" customFormat="1" ht="31.5" customHeight="1" x14ac:dyDescent="0.2">
      <c r="A15" s="56"/>
      <c r="B15" s="41">
        <v>7</v>
      </c>
      <c r="C15" s="42" t="s">
        <v>37</v>
      </c>
      <c r="D15" s="43" t="s">
        <v>38</v>
      </c>
      <c r="E15" s="42" t="s">
        <v>59</v>
      </c>
      <c r="F15" s="42" t="s">
        <v>30</v>
      </c>
      <c r="G15" s="42" t="s">
        <v>54</v>
      </c>
      <c r="H15" s="42" t="s">
        <v>54</v>
      </c>
      <c r="I15" s="42" t="s">
        <v>55</v>
      </c>
      <c r="J15" s="28">
        <f t="shared" si="0"/>
        <v>3</v>
      </c>
      <c r="K15" s="29"/>
      <c r="L15" s="29">
        <v>1</v>
      </c>
      <c r="M15" s="29">
        <v>1</v>
      </c>
      <c r="N15" s="29"/>
      <c r="O15" s="29"/>
      <c r="P15" s="29"/>
      <c r="Q15" s="29">
        <v>1</v>
      </c>
      <c r="R15" s="29"/>
      <c r="S15" s="29"/>
      <c r="T15" s="29"/>
      <c r="U15" s="38">
        <v>29342.69</v>
      </c>
      <c r="V15" s="38">
        <f t="shared" si="1"/>
        <v>88028.069999999992</v>
      </c>
      <c r="W15" s="20"/>
      <c r="X15" s="21">
        <f t="shared" si="2"/>
        <v>0</v>
      </c>
      <c r="Y15" s="20"/>
      <c r="Z15" s="21">
        <f t="shared" si="3"/>
        <v>0</v>
      </c>
      <c r="AA15" s="17"/>
      <c r="AB15" s="17"/>
      <c r="AC15" s="17"/>
      <c r="AD15" s="17"/>
      <c r="AE15" s="17"/>
    </row>
    <row r="16" spans="1:31" s="24" customFormat="1" ht="31.5" customHeight="1" x14ac:dyDescent="0.2">
      <c r="A16" s="56"/>
      <c r="B16" s="41">
        <v>8</v>
      </c>
      <c r="C16" s="42" t="s">
        <v>51</v>
      </c>
      <c r="D16" s="43" t="s">
        <v>52</v>
      </c>
      <c r="E16" s="42" t="s">
        <v>60</v>
      </c>
      <c r="F16" s="42" t="s">
        <v>30</v>
      </c>
      <c r="G16" s="42" t="s">
        <v>31</v>
      </c>
      <c r="H16" s="42" t="s">
        <v>31</v>
      </c>
      <c r="I16" s="42" t="s">
        <v>61</v>
      </c>
      <c r="J16" s="28">
        <f t="shared" si="0"/>
        <v>1</v>
      </c>
      <c r="K16" s="29"/>
      <c r="L16" s="29"/>
      <c r="M16" s="29"/>
      <c r="N16" s="29"/>
      <c r="O16" s="29"/>
      <c r="P16" s="29"/>
      <c r="Q16" s="29">
        <v>1</v>
      </c>
      <c r="R16" s="29"/>
      <c r="S16" s="29"/>
      <c r="T16" s="29"/>
      <c r="U16" s="38">
        <v>4792.1099999999997</v>
      </c>
      <c r="V16" s="38">
        <f t="shared" si="1"/>
        <v>4792.1099999999997</v>
      </c>
      <c r="W16" s="20"/>
      <c r="X16" s="21">
        <f t="shared" si="2"/>
        <v>0</v>
      </c>
      <c r="Y16" s="20"/>
      <c r="Z16" s="21">
        <f t="shared" si="3"/>
        <v>0</v>
      </c>
      <c r="AA16" s="17"/>
      <c r="AB16" s="17"/>
      <c r="AC16" s="17"/>
      <c r="AD16" s="17"/>
      <c r="AE16" s="17"/>
    </row>
    <row r="17" spans="1:31" s="24" customFormat="1" ht="31.5" customHeight="1" x14ac:dyDescent="0.2">
      <c r="A17" s="56"/>
      <c r="B17" s="41">
        <v>9</v>
      </c>
      <c r="C17" s="42" t="s">
        <v>62</v>
      </c>
      <c r="D17" s="43" t="s">
        <v>243</v>
      </c>
      <c r="E17" s="42" t="s">
        <v>63</v>
      </c>
      <c r="F17" s="42" t="s">
        <v>30</v>
      </c>
      <c r="G17" s="42" t="s">
        <v>31</v>
      </c>
      <c r="H17" s="42" t="s">
        <v>31</v>
      </c>
      <c r="I17" s="42" t="s">
        <v>61</v>
      </c>
      <c r="J17" s="28">
        <f t="shared" si="0"/>
        <v>13</v>
      </c>
      <c r="K17" s="29"/>
      <c r="L17" s="29"/>
      <c r="M17" s="29"/>
      <c r="N17" s="29"/>
      <c r="O17" s="29"/>
      <c r="P17" s="29">
        <v>7</v>
      </c>
      <c r="Q17" s="29">
        <v>4</v>
      </c>
      <c r="R17" s="29">
        <v>2</v>
      </c>
      <c r="S17" s="29"/>
      <c r="T17" s="29"/>
      <c r="U17" s="38">
        <v>6958.06</v>
      </c>
      <c r="V17" s="38">
        <f t="shared" si="1"/>
        <v>90454.78</v>
      </c>
      <c r="W17" s="20"/>
      <c r="X17" s="21">
        <f t="shared" si="2"/>
        <v>0</v>
      </c>
      <c r="Y17" s="20"/>
      <c r="Z17" s="21">
        <f t="shared" si="3"/>
        <v>0</v>
      </c>
      <c r="AA17" s="17"/>
      <c r="AB17" s="17"/>
      <c r="AC17" s="17"/>
      <c r="AD17" s="17"/>
      <c r="AE17" s="17"/>
    </row>
    <row r="18" spans="1:31" s="24" customFormat="1" ht="31.5" customHeight="1" x14ac:dyDescent="0.2">
      <c r="A18" s="56"/>
      <c r="B18" s="41">
        <v>10</v>
      </c>
      <c r="C18" s="42" t="s">
        <v>64</v>
      </c>
      <c r="D18" s="43" t="s">
        <v>244</v>
      </c>
      <c r="E18" s="42" t="s">
        <v>65</v>
      </c>
      <c r="F18" s="42" t="s">
        <v>30</v>
      </c>
      <c r="G18" s="42" t="s">
        <v>66</v>
      </c>
      <c r="H18" s="42" t="s">
        <v>66</v>
      </c>
      <c r="I18" s="42" t="s">
        <v>67</v>
      </c>
      <c r="J18" s="28">
        <f t="shared" si="0"/>
        <v>1</v>
      </c>
      <c r="K18" s="29"/>
      <c r="L18" s="29"/>
      <c r="M18" s="29"/>
      <c r="N18" s="29"/>
      <c r="O18" s="29"/>
      <c r="P18" s="29"/>
      <c r="Q18" s="29">
        <v>1</v>
      </c>
      <c r="R18" s="29"/>
      <c r="S18" s="29"/>
      <c r="T18" s="29"/>
      <c r="U18" s="38">
        <v>572858.62</v>
      </c>
      <c r="V18" s="38">
        <f t="shared" si="1"/>
        <v>572858.62</v>
      </c>
      <c r="W18" s="20"/>
      <c r="X18" s="21">
        <f t="shared" si="2"/>
        <v>0</v>
      </c>
      <c r="Y18" s="20"/>
      <c r="Z18" s="21">
        <f t="shared" si="3"/>
        <v>0</v>
      </c>
      <c r="AA18" s="17"/>
      <c r="AB18" s="17"/>
      <c r="AC18" s="17"/>
      <c r="AD18" s="17"/>
      <c r="AE18" s="17"/>
    </row>
    <row r="19" spans="1:31" s="24" customFormat="1" ht="31.5" customHeight="1" x14ac:dyDescent="0.2">
      <c r="A19" s="56"/>
      <c r="B19" s="41">
        <v>11</v>
      </c>
      <c r="C19" s="42" t="s">
        <v>51</v>
      </c>
      <c r="D19" s="43" t="s">
        <v>52</v>
      </c>
      <c r="E19" s="42" t="s">
        <v>68</v>
      </c>
      <c r="F19" s="42" t="s">
        <v>30</v>
      </c>
      <c r="G19" s="42" t="s">
        <v>66</v>
      </c>
      <c r="H19" s="42" t="s">
        <v>66</v>
      </c>
      <c r="I19" s="42" t="s">
        <v>67</v>
      </c>
      <c r="J19" s="28">
        <f t="shared" si="0"/>
        <v>12</v>
      </c>
      <c r="K19" s="29"/>
      <c r="L19" s="29"/>
      <c r="M19" s="29">
        <v>8</v>
      </c>
      <c r="N19" s="29"/>
      <c r="O19" s="29"/>
      <c r="P19" s="29"/>
      <c r="Q19" s="29"/>
      <c r="R19" s="29">
        <v>4</v>
      </c>
      <c r="S19" s="29"/>
      <c r="T19" s="29"/>
      <c r="U19" s="38">
        <v>4468.66</v>
      </c>
      <c r="V19" s="38">
        <f t="shared" si="1"/>
        <v>53623.92</v>
      </c>
      <c r="W19" s="20"/>
      <c r="X19" s="21">
        <f t="shared" si="2"/>
        <v>0</v>
      </c>
      <c r="Y19" s="20"/>
      <c r="Z19" s="21">
        <f t="shared" si="3"/>
        <v>0</v>
      </c>
      <c r="AA19" s="17"/>
      <c r="AB19" s="17"/>
      <c r="AC19" s="17"/>
      <c r="AD19" s="17"/>
      <c r="AE19" s="17"/>
    </row>
    <row r="20" spans="1:31" s="24" customFormat="1" ht="31.5" customHeight="1" x14ac:dyDescent="0.2">
      <c r="A20" s="56"/>
      <c r="B20" s="41">
        <v>12</v>
      </c>
      <c r="C20" s="42" t="s">
        <v>56</v>
      </c>
      <c r="D20" s="43" t="s">
        <v>78</v>
      </c>
      <c r="E20" s="42" t="s">
        <v>69</v>
      </c>
      <c r="F20" s="42" t="s">
        <v>30</v>
      </c>
      <c r="G20" s="42" t="s">
        <v>66</v>
      </c>
      <c r="H20" s="42" t="s">
        <v>66</v>
      </c>
      <c r="I20" s="42" t="s">
        <v>67</v>
      </c>
      <c r="J20" s="28">
        <f t="shared" si="0"/>
        <v>3</v>
      </c>
      <c r="K20" s="29"/>
      <c r="L20" s="29"/>
      <c r="M20" s="29"/>
      <c r="N20" s="29">
        <v>3</v>
      </c>
      <c r="O20" s="29"/>
      <c r="P20" s="29"/>
      <c r="Q20" s="29"/>
      <c r="R20" s="29"/>
      <c r="S20" s="29"/>
      <c r="T20" s="29"/>
      <c r="U20" s="38">
        <v>7028.1</v>
      </c>
      <c r="V20" s="38">
        <f t="shared" si="1"/>
        <v>21084.300000000003</v>
      </c>
      <c r="W20" s="20"/>
      <c r="X20" s="21">
        <f t="shared" si="2"/>
        <v>0</v>
      </c>
      <c r="Y20" s="20"/>
      <c r="Z20" s="21">
        <f t="shared" si="3"/>
        <v>0</v>
      </c>
      <c r="AA20" s="17"/>
      <c r="AB20" s="17"/>
      <c r="AC20" s="17"/>
      <c r="AD20" s="17"/>
      <c r="AE20" s="17"/>
    </row>
    <row r="21" spans="1:31" s="24" customFormat="1" ht="31.5" customHeight="1" x14ac:dyDescent="0.2">
      <c r="A21" s="56"/>
      <c r="B21" s="41">
        <v>13</v>
      </c>
      <c r="C21" s="42" t="s">
        <v>62</v>
      </c>
      <c r="D21" s="43" t="s">
        <v>70</v>
      </c>
      <c r="E21" s="42" t="s">
        <v>71</v>
      </c>
      <c r="F21" s="42" t="s">
        <v>30</v>
      </c>
      <c r="G21" s="42" t="s">
        <v>66</v>
      </c>
      <c r="H21" s="42" t="s">
        <v>66</v>
      </c>
      <c r="I21" s="42" t="s">
        <v>67</v>
      </c>
      <c r="J21" s="28">
        <f t="shared" si="0"/>
        <v>28</v>
      </c>
      <c r="K21" s="29"/>
      <c r="L21" s="29">
        <v>12</v>
      </c>
      <c r="M21" s="29">
        <v>3</v>
      </c>
      <c r="N21" s="29">
        <v>6</v>
      </c>
      <c r="O21" s="29"/>
      <c r="P21" s="29">
        <v>2</v>
      </c>
      <c r="Q21" s="29">
        <v>1</v>
      </c>
      <c r="R21" s="29"/>
      <c r="S21" s="29">
        <v>4</v>
      </c>
      <c r="T21" s="29"/>
      <c r="U21" s="38">
        <v>9337.18</v>
      </c>
      <c r="V21" s="38">
        <f t="shared" si="1"/>
        <v>261441.04</v>
      </c>
      <c r="W21" s="20"/>
      <c r="X21" s="21">
        <f t="shared" si="2"/>
        <v>0</v>
      </c>
      <c r="Y21" s="20"/>
      <c r="Z21" s="21">
        <f t="shared" si="3"/>
        <v>0</v>
      </c>
      <c r="AA21" s="17"/>
      <c r="AB21" s="17"/>
      <c r="AC21" s="17"/>
      <c r="AD21" s="17"/>
      <c r="AE21" s="17"/>
    </row>
    <row r="22" spans="1:31" s="24" customFormat="1" ht="31.5" customHeight="1" x14ac:dyDescent="0.2">
      <c r="A22" s="56"/>
      <c r="B22" s="41">
        <v>14</v>
      </c>
      <c r="C22" s="42" t="s">
        <v>72</v>
      </c>
      <c r="D22" s="43" t="s">
        <v>83</v>
      </c>
      <c r="E22" s="42" t="s">
        <v>73</v>
      </c>
      <c r="F22" s="42" t="s">
        <v>30</v>
      </c>
      <c r="G22" s="42" t="s">
        <v>66</v>
      </c>
      <c r="H22" s="42" t="s">
        <v>66</v>
      </c>
      <c r="I22" s="42" t="s">
        <v>67</v>
      </c>
      <c r="J22" s="28">
        <f t="shared" si="0"/>
        <v>16</v>
      </c>
      <c r="K22" s="29"/>
      <c r="L22" s="29">
        <v>3</v>
      </c>
      <c r="M22" s="29">
        <v>2</v>
      </c>
      <c r="N22" s="29"/>
      <c r="O22" s="29"/>
      <c r="P22" s="29">
        <v>3</v>
      </c>
      <c r="Q22" s="29">
        <v>5</v>
      </c>
      <c r="R22" s="29">
        <v>1</v>
      </c>
      <c r="S22" s="29">
        <v>2</v>
      </c>
      <c r="T22" s="29"/>
      <c r="U22" s="38">
        <v>14174.33</v>
      </c>
      <c r="V22" s="38">
        <f t="shared" si="1"/>
        <v>226789.28</v>
      </c>
      <c r="W22" s="20"/>
      <c r="X22" s="21">
        <f t="shared" si="2"/>
        <v>0</v>
      </c>
      <c r="Y22" s="20"/>
      <c r="Z22" s="21">
        <f t="shared" si="3"/>
        <v>0</v>
      </c>
      <c r="AA22" s="17"/>
      <c r="AB22" s="17"/>
      <c r="AC22" s="17"/>
      <c r="AD22" s="17"/>
      <c r="AE22" s="17"/>
    </row>
    <row r="23" spans="1:31" s="24" customFormat="1" ht="31.5" customHeight="1" x14ac:dyDescent="0.2">
      <c r="A23" s="56"/>
      <c r="B23" s="41">
        <v>15</v>
      </c>
      <c r="C23" s="42" t="s">
        <v>37</v>
      </c>
      <c r="D23" s="43" t="s">
        <v>38</v>
      </c>
      <c r="E23" s="42" t="s">
        <v>74</v>
      </c>
      <c r="F23" s="42" t="s">
        <v>30</v>
      </c>
      <c r="G23" s="42" t="s">
        <v>66</v>
      </c>
      <c r="H23" s="42" t="s">
        <v>66</v>
      </c>
      <c r="I23" s="42" t="s">
        <v>67</v>
      </c>
      <c r="J23" s="28">
        <f t="shared" si="0"/>
        <v>9</v>
      </c>
      <c r="K23" s="29"/>
      <c r="L23" s="29">
        <v>3</v>
      </c>
      <c r="M23" s="29">
        <v>1</v>
      </c>
      <c r="N23" s="29"/>
      <c r="O23" s="29"/>
      <c r="P23" s="29"/>
      <c r="Q23" s="29">
        <v>2</v>
      </c>
      <c r="R23" s="29">
        <v>1</v>
      </c>
      <c r="S23" s="29">
        <v>2</v>
      </c>
      <c r="T23" s="29"/>
      <c r="U23" s="38">
        <v>25922.880000000001</v>
      </c>
      <c r="V23" s="38">
        <f t="shared" si="1"/>
        <v>233305.92</v>
      </c>
      <c r="W23" s="20"/>
      <c r="X23" s="21">
        <f t="shared" si="2"/>
        <v>0</v>
      </c>
      <c r="Y23" s="20"/>
      <c r="Z23" s="21">
        <f t="shared" si="3"/>
        <v>0</v>
      </c>
      <c r="AA23" s="17"/>
      <c r="AB23" s="17"/>
      <c r="AC23" s="17"/>
      <c r="AD23" s="17"/>
      <c r="AE23" s="17"/>
    </row>
    <row r="24" spans="1:31" s="24" customFormat="1" ht="31.5" customHeight="1" x14ac:dyDescent="0.2">
      <c r="A24" s="56"/>
      <c r="B24" s="41">
        <v>16</v>
      </c>
      <c r="C24" s="42" t="s">
        <v>75</v>
      </c>
      <c r="D24" s="43" t="s">
        <v>52</v>
      </c>
      <c r="E24" s="42" t="s">
        <v>76</v>
      </c>
      <c r="F24" s="42" t="s">
        <v>30</v>
      </c>
      <c r="G24" s="42" t="s">
        <v>32</v>
      </c>
      <c r="H24" s="42" t="s">
        <v>32</v>
      </c>
      <c r="I24" s="42" t="s">
        <v>33</v>
      </c>
      <c r="J24" s="28">
        <f t="shared" si="0"/>
        <v>9</v>
      </c>
      <c r="K24" s="29">
        <v>4</v>
      </c>
      <c r="L24" s="29" t="s">
        <v>240</v>
      </c>
      <c r="M24" s="29" t="s">
        <v>240</v>
      </c>
      <c r="N24" s="29" t="s">
        <v>240</v>
      </c>
      <c r="O24" s="29">
        <v>3</v>
      </c>
      <c r="P24" s="29" t="s">
        <v>240</v>
      </c>
      <c r="Q24" s="29" t="s">
        <v>240</v>
      </c>
      <c r="R24" s="29">
        <v>2</v>
      </c>
      <c r="S24" s="29"/>
      <c r="T24" s="29"/>
      <c r="U24" s="38">
        <v>7160.68</v>
      </c>
      <c r="V24" s="38">
        <f t="shared" si="1"/>
        <v>64446.12</v>
      </c>
      <c r="W24" s="20"/>
      <c r="X24" s="21">
        <f t="shared" si="2"/>
        <v>0</v>
      </c>
      <c r="Y24" s="20"/>
      <c r="Z24" s="21">
        <f t="shared" si="3"/>
        <v>0</v>
      </c>
      <c r="AA24" s="17"/>
      <c r="AB24" s="17"/>
      <c r="AC24" s="17"/>
      <c r="AD24" s="17"/>
      <c r="AE24" s="17"/>
    </row>
    <row r="25" spans="1:31" s="24" customFormat="1" ht="31.5" customHeight="1" x14ac:dyDescent="0.2">
      <c r="A25" s="56"/>
      <c r="B25" s="41">
        <v>17</v>
      </c>
      <c r="C25" s="42" t="s">
        <v>77</v>
      </c>
      <c r="D25" s="43" t="s">
        <v>78</v>
      </c>
      <c r="E25" s="42" t="s">
        <v>34</v>
      </c>
      <c r="F25" s="42" t="s">
        <v>30</v>
      </c>
      <c r="G25" s="42" t="s">
        <v>32</v>
      </c>
      <c r="H25" s="42" t="s">
        <v>32</v>
      </c>
      <c r="I25" s="42" t="s">
        <v>33</v>
      </c>
      <c r="J25" s="28">
        <f t="shared" si="0"/>
        <v>4</v>
      </c>
      <c r="K25" s="29">
        <v>3</v>
      </c>
      <c r="L25" s="29"/>
      <c r="M25" s="29"/>
      <c r="N25" s="29"/>
      <c r="O25" s="29">
        <v>1</v>
      </c>
      <c r="P25" s="29"/>
      <c r="Q25" s="29"/>
      <c r="R25" s="29"/>
      <c r="S25" s="29"/>
      <c r="T25" s="29"/>
      <c r="U25" s="38">
        <v>13436.67</v>
      </c>
      <c r="V25" s="38">
        <f t="shared" si="1"/>
        <v>53746.68</v>
      </c>
      <c r="W25" s="20"/>
      <c r="X25" s="21">
        <f t="shared" si="2"/>
        <v>0</v>
      </c>
      <c r="Y25" s="20"/>
      <c r="Z25" s="21">
        <f t="shared" si="3"/>
        <v>0</v>
      </c>
      <c r="AA25" s="17"/>
      <c r="AB25" s="17"/>
      <c r="AC25" s="17"/>
      <c r="AD25" s="17"/>
      <c r="AE25" s="17"/>
    </row>
    <row r="26" spans="1:31" s="24" customFormat="1" ht="31.5" customHeight="1" x14ac:dyDescent="0.2">
      <c r="A26" s="56"/>
      <c r="B26" s="41">
        <v>18</v>
      </c>
      <c r="C26" s="42" t="s">
        <v>79</v>
      </c>
      <c r="D26" s="43" t="s">
        <v>80</v>
      </c>
      <c r="E26" s="42" t="s">
        <v>81</v>
      </c>
      <c r="F26" s="42" t="s">
        <v>30</v>
      </c>
      <c r="G26" s="42" t="s">
        <v>32</v>
      </c>
      <c r="H26" s="42" t="s">
        <v>32</v>
      </c>
      <c r="I26" s="42" t="s">
        <v>33</v>
      </c>
      <c r="J26" s="28">
        <f t="shared" si="0"/>
        <v>50</v>
      </c>
      <c r="K26" s="29">
        <v>16</v>
      </c>
      <c r="L26" s="29"/>
      <c r="M26" s="29"/>
      <c r="N26" s="29"/>
      <c r="O26" s="29">
        <v>22</v>
      </c>
      <c r="P26" s="29"/>
      <c r="Q26" s="29"/>
      <c r="R26" s="29">
        <v>12</v>
      </c>
      <c r="S26" s="29"/>
      <c r="T26" s="29"/>
      <c r="U26" s="38">
        <v>16396.47</v>
      </c>
      <c r="V26" s="38">
        <f t="shared" si="1"/>
        <v>819823.5</v>
      </c>
      <c r="W26" s="20"/>
      <c r="X26" s="21">
        <f t="shared" si="2"/>
        <v>0</v>
      </c>
      <c r="Y26" s="20"/>
      <c r="Z26" s="21">
        <f t="shared" si="3"/>
        <v>0</v>
      </c>
      <c r="AA26" s="17"/>
      <c r="AB26" s="17"/>
      <c r="AC26" s="17"/>
      <c r="AD26" s="17"/>
      <c r="AE26" s="17"/>
    </row>
    <row r="27" spans="1:31" s="24" customFormat="1" ht="31.5" customHeight="1" x14ac:dyDescent="0.2">
      <c r="A27" s="56"/>
      <c r="B27" s="41">
        <v>19</v>
      </c>
      <c r="C27" s="42" t="s">
        <v>82</v>
      </c>
      <c r="D27" s="43" t="s">
        <v>83</v>
      </c>
      <c r="E27" s="42" t="s">
        <v>84</v>
      </c>
      <c r="F27" s="42" t="s">
        <v>30</v>
      </c>
      <c r="G27" s="42" t="s">
        <v>32</v>
      </c>
      <c r="H27" s="42" t="s">
        <v>32</v>
      </c>
      <c r="I27" s="42" t="s">
        <v>33</v>
      </c>
      <c r="J27" s="28">
        <f t="shared" si="0"/>
        <v>2</v>
      </c>
      <c r="K27" s="29">
        <v>2</v>
      </c>
      <c r="L27" s="29"/>
      <c r="M27" s="29"/>
      <c r="N27" s="29"/>
      <c r="O27" s="29" t="s">
        <v>240</v>
      </c>
      <c r="P27" s="29" t="s">
        <v>240</v>
      </c>
      <c r="Q27" s="29" t="s">
        <v>240</v>
      </c>
      <c r="R27" s="29" t="s">
        <v>240</v>
      </c>
      <c r="S27" s="29"/>
      <c r="T27" s="29"/>
      <c r="U27" s="38">
        <v>30437.22</v>
      </c>
      <c r="V27" s="38">
        <f t="shared" si="1"/>
        <v>60874.44</v>
      </c>
      <c r="W27" s="20"/>
      <c r="X27" s="21">
        <f t="shared" si="2"/>
        <v>0</v>
      </c>
      <c r="Y27" s="20"/>
      <c r="Z27" s="21">
        <f t="shared" si="3"/>
        <v>0</v>
      </c>
      <c r="AA27" s="17"/>
      <c r="AB27" s="17"/>
      <c r="AC27" s="17"/>
      <c r="AD27" s="17"/>
      <c r="AE27" s="17"/>
    </row>
    <row r="28" spans="1:31" s="24" customFormat="1" ht="31.5" customHeight="1" x14ac:dyDescent="0.2">
      <c r="A28" s="56"/>
      <c r="B28" s="41">
        <v>20</v>
      </c>
      <c r="C28" s="42" t="s">
        <v>85</v>
      </c>
      <c r="D28" s="43" t="s">
        <v>86</v>
      </c>
      <c r="E28" s="42" t="s">
        <v>87</v>
      </c>
      <c r="F28" s="42" t="s">
        <v>30</v>
      </c>
      <c r="G28" s="42" t="s">
        <v>32</v>
      </c>
      <c r="H28" s="42" t="s">
        <v>32</v>
      </c>
      <c r="I28" s="42" t="s">
        <v>33</v>
      </c>
      <c r="J28" s="28">
        <f t="shared" si="0"/>
        <v>6</v>
      </c>
      <c r="K28" s="29">
        <v>6</v>
      </c>
      <c r="L28" s="29"/>
      <c r="M28" s="29"/>
      <c r="N28" s="29"/>
      <c r="O28" s="29"/>
      <c r="P28" s="29"/>
      <c r="Q28" s="29"/>
      <c r="R28" s="29"/>
      <c r="S28" s="29"/>
      <c r="T28" s="29"/>
      <c r="U28" s="38">
        <v>48769</v>
      </c>
      <c r="V28" s="38">
        <f t="shared" si="1"/>
        <v>292614</v>
      </c>
      <c r="W28" s="20"/>
      <c r="X28" s="21">
        <f t="shared" si="2"/>
        <v>0</v>
      </c>
      <c r="Y28" s="20"/>
      <c r="Z28" s="21">
        <f t="shared" si="3"/>
        <v>0</v>
      </c>
      <c r="AA28" s="17"/>
      <c r="AB28" s="17"/>
      <c r="AC28" s="17"/>
      <c r="AD28" s="17"/>
      <c r="AE28" s="17"/>
    </row>
    <row r="29" spans="1:31" s="24" customFormat="1" ht="31.5" customHeight="1" x14ac:dyDescent="0.2">
      <c r="A29" s="56"/>
      <c r="B29" s="41">
        <v>21</v>
      </c>
      <c r="C29" s="42" t="s">
        <v>88</v>
      </c>
      <c r="D29" s="43" t="s">
        <v>89</v>
      </c>
      <c r="E29" s="42" t="s">
        <v>39</v>
      </c>
      <c r="F29" s="42" t="s">
        <v>30</v>
      </c>
      <c r="G29" s="42" t="s">
        <v>32</v>
      </c>
      <c r="H29" s="42" t="s">
        <v>32</v>
      </c>
      <c r="I29" s="42" t="s">
        <v>33</v>
      </c>
      <c r="J29" s="28">
        <f t="shared" si="0"/>
        <v>1</v>
      </c>
      <c r="K29" s="29" t="s">
        <v>240</v>
      </c>
      <c r="L29" s="29" t="s">
        <v>240</v>
      </c>
      <c r="M29" s="29" t="s">
        <v>240</v>
      </c>
      <c r="N29" s="29"/>
      <c r="O29" s="29">
        <v>1</v>
      </c>
      <c r="P29" s="29"/>
      <c r="Q29" s="29"/>
      <c r="R29" s="29"/>
      <c r="S29" s="29"/>
      <c r="T29" s="29"/>
      <c r="U29" s="38">
        <v>818126.11</v>
      </c>
      <c r="V29" s="38">
        <f t="shared" si="1"/>
        <v>818126.11</v>
      </c>
      <c r="W29" s="20"/>
      <c r="X29" s="21">
        <f t="shared" si="2"/>
        <v>0</v>
      </c>
      <c r="Y29" s="20"/>
      <c r="Z29" s="21">
        <f t="shared" si="3"/>
        <v>0</v>
      </c>
      <c r="AA29" s="17"/>
      <c r="AB29" s="17"/>
      <c r="AC29" s="17"/>
      <c r="AD29" s="17"/>
      <c r="AE29" s="17"/>
    </row>
    <row r="30" spans="1:31" s="24" customFormat="1" ht="31.5" customHeight="1" x14ac:dyDescent="0.2">
      <c r="A30" s="56"/>
      <c r="B30" s="41">
        <v>22</v>
      </c>
      <c r="C30" s="42" t="s">
        <v>90</v>
      </c>
      <c r="D30" s="43" t="s">
        <v>91</v>
      </c>
      <c r="E30" s="42" t="s">
        <v>92</v>
      </c>
      <c r="F30" s="42" t="s">
        <v>30</v>
      </c>
      <c r="G30" s="42" t="s">
        <v>32</v>
      </c>
      <c r="H30" s="42" t="s">
        <v>32</v>
      </c>
      <c r="I30" s="42" t="s">
        <v>33</v>
      </c>
      <c r="J30" s="28">
        <f t="shared" si="0"/>
        <v>2</v>
      </c>
      <c r="K30" s="29">
        <v>2</v>
      </c>
      <c r="L30" s="29" t="s">
        <v>240</v>
      </c>
      <c r="M30" s="29" t="s">
        <v>240</v>
      </c>
      <c r="N30" s="29" t="s">
        <v>240</v>
      </c>
      <c r="O30" s="29" t="s">
        <v>240</v>
      </c>
      <c r="P30" s="29" t="s">
        <v>240</v>
      </c>
      <c r="Q30" s="29" t="s">
        <v>240</v>
      </c>
      <c r="R30" s="29" t="s">
        <v>240</v>
      </c>
      <c r="S30" s="29"/>
      <c r="T30" s="29"/>
      <c r="U30" s="38">
        <v>46625</v>
      </c>
      <c r="V30" s="38">
        <f t="shared" si="1"/>
        <v>93250</v>
      </c>
      <c r="W30" s="20"/>
      <c r="X30" s="21">
        <f t="shared" si="2"/>
        <v>0</v>
      </c>
      <c r="Y30" s="20"/>
      <c r="Z30" s="21">
        <f t="shared" si="3"/>
        <v>0</v>
      </c>
      <c r="AA30" s="17"/>
      <c r="AB30" s="17"/>
      <c r="AC30" s="17"/>
      <c r="AD30" s="17"/>
      <c r="AE30" s="17"/>
    </row>
    <row r="31" spans="1:31" s="24" customFormat="1" ht="31.5" customHeight="1" x14ac:dyDescent="0.2">
      <c r="A31" s="57"/>
      <c r="B31" s="41"/>
      <c r="C31" s="42"/>
      <c r="D31" s="43"/>
      <c r="E31" s="42"/>
      <c r="F31" s="42"/>
      <c r="G31" s="42"/>
      <c r="H31" s="42"/>
      <c r="I31" s="42"/>
      <c r="J31" s="28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38"/>
      <c r="V31" s="40">
        <f>SUM(V9:V30)</f>
        <v>4655209.9300000006</v>
      </c>
      <c r="W31" s="20"/>
      <c r="X31" s="21"/>
      <c r="Y31" s="20"/>
      <c r="Z31" s="21"/>
      <c r="AA31" s="17"/>
      <c r="AB31" s="17"/>
      <c r="AC31" s="17"/>
      <c r="AD31" s="17"/>
      <c r="AE31" s="17"/>
    </row>
    <row r="32" spans="1:31" s="24" customFormat="1" ht="31.5" customHeight="1" x14ac:dyDescent="0.2">
      <c r="A32" s="44">
        <v>3</v>
      </c>
      <c r="B32" s="23">
        <v>23</v>
      </c>
      <c r="C32" s="27" t="s">
        <v>93</v>
      </c>
      <c r="D32" s="35" t="s">
        <v>94</v>
      </c>
      <c r="E32" s="27" t="s">
        <v>95</v>
      </c>
      <c r="F32" s="27" t="s">
        <v>30</v>
      </c>
      <c r="G32" s="27" t="s">
        <v>31</v>
      </c>
      <c r="H32" s="27" t="s">
        <v>31</v>
      </c>
      <c r="I32" s="27" t="s">
        <v>61</v>
      </c>
      <c r="J32" s="28">
        <f t="shared" si="0"/>
        <v>3</v>
      </c>
      <c r="K32" s="29"/>
      <c r="L32" s="29">
        <v>3</v>
      </c>
      <c r="M32" s="29"/>
      <c r="N32" s="29"/>
      <c r="O32" s="29"/>
      <c r="P32" s="29"/>
      <c r="Q32" s="29"/>
      <c r="R32" s="29"/>
      <c r="S32" s="29"/>
      <c r="T32" s="29"/>
      <c r="U32" s="38">
        <v>5245.44</v>
      </c>
      <c r="V32" s="38">
        <f t="shared" si="1"/>
        <v>15736.32</v>
      </c>
      <c r="W32" s="20"/>
      <c r="X32" s="21">
        <f t="shared" si="2"/>
        <v>0</v>
      </c>
      <c r="Y32" s="20"/>
      <c r="Z32" s="21">
        <f t="shared" si="3"/>
        <v>0</v>
      </c>
      <c r="AA32" s="17"/>
      <c r="AB32" s="17"/>
      <c r="AC32" s="17"/>
      <c r="AD32" s="17"/>
      <c r="AE32" s="17"/>
    </row>
    <row r="33" spans="1:31" s="24" customFormat="1" ht="31.5" customHeight="1" x14ac:dyDescent="0.2">
      <c r="A33" s="45"/>
      <c r="B33" s="23">
        <v>24</v>
      </c>
      <c r="C33" s="27" t="s">
        <v>96</v>
      </c>
      <c r="D33" s="35" t="s">
        <v>97</v>
      </c>
      <c r="E33" s="27" t="s">
        <v>98</v>
      </c>
      <c r="F33" s="27" t="s">
        <v>30</v>
      </c>
      <c r="G33" s="27" t="s">
        <v>31</v>
      </c>
      <c r="H33" s="27" t="s">
        <v>31</v>
      </c>
      <c r="I33" s="27" t="s">
        <v>61</v>
      </c>
      <c r="J33" s="28">
        <f t="shared" si="0"/>
        <v>14</v>
      </c>
      <c r="K33" s="29">
        <v>2</v>
      </c>
      <c r="L33" s="29"/>
      <c r="M33" s="29"/>
      <c r="N33" s="29"/>
      <c r="O33" s="29"/>
      <c r="P33" s="29">
        <v>12</v>
      </c>
      <c r="Q33" s="29"/>
      <c r="R33" s="29"/>
      <c r="S33" s="29"/>
      <c r="T33" s="29"/>
      <c r="U33" s="38">
        <v>12527.26</v>
      </c>
      <c r="V33" s="38">
        <f t="shared" si="1"/>
        <v>175381.64</v>
      </c>
      <c r="W33" s="20"/>
      <c r="X33" s="21">
        <f t="shared" si="2"/>
        <v>0</v>
      </c>
      <c r="Y33" s="20"/>
      <c r="Z33" s="21">
        <f t="shared" si="3"/>
        <v>0</v>
      </c>
      <c r="AA33" s="17"/>
      <c r="AB33" s="17"/>
      <c r="AC33" s="17"/>
      <c r="AD33" s="17"/>
      <c r="AE33" s="17"/>
    </row>
    <row r="34" spans="1:31" s="24" customFormat="1" ht="31.5" customHeight="1" x14ac:dyDescent="0.2">
      <c r="A34" s="45"/>
      <c r="B34" s="23">
        <v>25</v>
      </c>
      <c r="C34" s="27" t="s">
        <v>99</v>
      </c>
      <c r="D34" s="35" t="s">
        <v>100</v>
      </c>
      <c r="E34" s="27" t="s">
        <v>101</v>
      </c>
      <c r="F34" s="27" t="s">
        <v>30</v>
      </c>
      <c r="G34" s="27" t="s">
        <v>31</v>
      </c>
      <c r="H34" s="27" t="s">
        <v>31</v>
      </c>
      <c r="I34" s="27" t="s">
        <v>61</v>
      </c>
      <c r="J34" s="28">
        <f t="shared" si="0"/>
        <v>8</v>
      </c>
      <c r="K34" s="29">
        <v>4</v>
      </c>
      <c r="L34" s="29"/>
      <c r="M34" s="29"/>
      <c r="N34" s="29"/>
      <c r="O34" s="29"/>
      <c r="P34" s="29"/>
      <c r="Q34" s="29">
        <v>2</v>
      </c>
      <c r="R34" s="29">
        <v>2</v>
      </c>
      <c r="S34" s="29"/>
      <c r="T34" s="29"/>
      <c r="U34" s="38">
        <v>25233.31</v>
      </c>
      <c r="V34" s="38">
        <f t="shared" si="1"/>
        <v>201866.48</v>
      </c>
      <c r="W34" s="20"/>
      <c r="X34" s="21">
        <f t="shared" si="2"/>
        <v>0</v>
      </c>
      <c r="Y34" s="20"/>
      <c r="Z34" s="21">
        <f t="shared" si="3"/>
        <v>0</v>
      </c>
      <c r="AA34" s="17"/>
      <c r="AB34" s="17"/>
      <c r="AC34" s="17"/>
      <c r="AD34" s="17"/>
      <c r="AE34" s="17"/>
    </row>
    <row r="35" spans="1:31" s="24" customFormat="1" ht="31.5" customHeight="1" x14ac:dyDescent="0.2">
      <c r="A35" s="45"/>
      <c r="B35" s="23">
        <v>26</v>
      </c>
      <c r="C35" s="27" t="s">
        <v>102</v>
      </c>
      <c r="D35" s="35" t="s">
        <v>103</v>
      </c>
      <c r="E35" s="27" t="s">
        <v>104</v>
      </c>
      <c r="F35" s="27" t="s">
        <v>30</v>
      </c>
      <c r="G35" s="27" t="s">
        <v>31</v>
      </c>
      <c r="H35" s="27" t="s">
        <v>31</v>
      </c>
      <c r="I35" s="27" t="s">
        <v>61</v>
      </c>
      <c r="J35" s="28">
        <f t="shared" si="0"/>
        <v>8</v>
      </c>
      <c r="K35" s="29">
        <v>2</v>
      </c>
      <c r="L35" s="29"/>
      <c r="M35" s="29"/>
      <c r="N35" s="29"/>
      <c r="O35" s="29"/>
      <c r="P35" s="29"/>
      <c r="Q35" s="29"/>
      <c r="R35" s="29">
        <v>2</v>
      </c>
      <c r="S35" s="29">
        <v>4</v>
      </c>
      <c r="T35" s="29"/>
      <c r="U35" s="38">
        <v>36442.71</v>
      </c>
      <c r="V35" s="38">
        <f t="shared" si="1"/>
        <v>291541.68</v>
      </c>
      <c r="W35" s="20"/>
      <c r="X35" s="21">
        <f t="shared" si="2"/>
        <v>0</v>
      </c>
      <c r="Y35" s="20"/>
      <c r="Z35" s="21">
        <f t="shared" si="3"/>
        <v>0</v>
      </c>
      <c r="AA35" s="17"/>
      <c r="AB35" s="17"/>
      <c r="AC35" s="17"/>
      <c r="AD35" s="17"/>
      <c r="AE35" s="17"/>
    </row>
    <row r="36" spans="1:31" s="24" customFormat="1" ht="31.5" customHeight="1" x14ac:dyDescent="0.2">
      <c r="A36" s="45"/>
      <c r="B36" s="23">
        <v>27</v>
      </c>
      <c r="C36" s="27" t="s">
        <v>105</v>
      </c>
      <c r="D36" s="35" t="s">
        <v>106</v>
      </c>
      <c r="E36" s="27" t="s">
        <v>107</v>
      </c>
      <c r="F36" s="27" t="s">
        <v>30</v>
      </c>
      <c r="G36" s="27" t="s">
        <v>31</v>
      </c>
      <c r="H36" s="27" t="s">
        <v>31</v>
      </c>
      <c r="I36" s="27" t="s">
        <v>61</v>
      </c>
      <c r="J36" s="28">
        <f t="shared" si="0"/>
        <v>8</v>
      </c>
      <c r="K36" s="29">
        <v>4</v>
      </c>
      <c r="L36" s="29">
        <v>2</v>
      </c>
      <c r="M36" s="29"/>
      <c r="N36" s="29">
        <v>2</v>
      </c>
      <c r="O36" s="29"/>
      <c r="P36" s="29"/>
      <c r="Q36" s="29"/>
      <c r="R36" s="29"/>
      <c r="S36" s="29"/>
      <c r="T36" s="29"/>
      <c r="U36" s="38">
        <v>24730.36</v>
      </c>
      <c r="V36" s="38">
        <f t="shared" si="1"/>
        <v>197842.88</v>
      </c>
      <c r="W36" s="20"/>
      <c r="X36" s="21">
        <f t="shared" si="2"/>
        <v>0</v>
      </c>
      <c r="Y36" s="20"/>
      <c r="Z36" s="21">
        <f t="shared" si="3"/>
        <v>0</v>
      </c>
      <c r="AA36" s="17"/>
      <c r="AB36" s="17"/>
      <c r="AC36" s="17"/>
      <c r="AD36" s="17"/>
      <c r="AE36" s="17"/>
    </row>
    <row r="37" spans="1:31" s="24" customFormat="1" ht="31.5" customHeight="1" x14ac:dyDescent="0.2">
      <c r="A37" s="45"/>
      <c r="B37" s="23">
        <v>28</v>
      </c>
      <c r="C37" s="27" t="s">
        <v>108</v>
      </c>
      <c r="D37" s="35" t="s">
        <v>109</v>
      </c>
      <c r="E37" s="27" t="s">
        <v>110</v>
      </c>
      <c r="F37" s="27" t="s">
        <v>30</v>
      </c>
      <c r="G37" s="27" t="s">
        <v>31</v>
      </c>
      <c r="H37" s="27" t="s">
        <v>31</v>
      </c>
      <c r="I37" s="27" t="s">
        <v>61</v>
      </c>
      <c r="J37" s="28">
        <f t="shared" si="0"/>
        <v>4</v>
      </c>
      <c r="K37" s="29"/>
      <c r="L37" s="29"/>
      <c r="M37" s="29">
        <v>2</v>
      </c>
      <c r="N37" s="29"/>
      <c r="O37" s="29">
        <v>2</v>
      </c>
      <c r="P37" s="29"/>
      <c r="Q37" s="29"/>
      <c r="R37" s="29"/>
      <c r="S37" s="29"/>
      <c r="T37" s="29"/>
      <c r="U37" s="38">
        <v>121851.63</v>
      </c>
      <c r="V37" s="38">
        <f t="shared" si="1"/>
        <v>487406.52</v>
      </c>
      <c r="W37" s="20"/>
      <c r="X37" s="21">
        <f t="shared" si="2"/>
        <v>0</v>
      </c>
      <c r="Y37" s="20"/>
      <c r="Z37" s="21">
        <f t="shared" si="3"/>
        <v>0</v>
      </c>
      <c r="AA37" s="17"/>
      <c r="AB37" s="17"/>
      <c r="AC37" s="17"/>
      <c r="AD37" s="17"/>
      <c r="AE37" s="17"/>
    </row>
    <row r="38" spans="1:31" s="24" customFormat="1" ht="31.5" customHeight="1" x14ac:dyDescent="0.2">
      <c r="A38" s="45"/>
      <c r="B38" s="23">
        <v>29</v>
      </c>
      <c r="C38" s="27" t="s">
        <v>111</v>
      </c>
      <c r="D38" s="35" t="s">
        <v>112</v>
      </c>
      <c r="E38" s="27" t="s">
        <v>113</v>
      </c>
      <c r="F38" s="27" t="s">
        <v>30</v>
      </c>
      <c r="G38" s="27" t="s">
        <v>31</v>
      </c>
      <c r="H38" s="27" t="s">
        <v>31</v>
      </c>
      <c r="I38" s="27" t="s">
        <v>61</v>
      </c>
      <c r="J38" s="28">
        <f t="shared" si="0"/>
        <v>1</v>
      </c>
      <c r="K38" s="29"/>
      <c r="L38" s="29"/>
      <c r="M38" s="29">
        <v>1</v>
      </c>
      <c r="N38" s="29"/>
      <c r="O38" s="29"/>
      <c r="P38" s="29"/>
      <c r="Q38" s="29"/>
      <c r="R38" s="29"/>
      <c r="S38" s="29"/>
      <c r="T38" s="29"/>
      <c r="U38" s="38">
        <v>439325.34</v>
      </c>
      <c r="V38" s="38">
        <f t="shared" si="1"/>
        <v>439325.34</v>
      </c>
      <c r="W38" s="20"/>
      <c r="X38" s="21">
        <f t="shared" si="2"/>
        <v>0</v>
      </c>
      <c r="Y38" s="20"/>
      <c r="Z38" s="21">
        <f t="shared" si="3"/>
        <v>0</v>
      </c>
      <c r="AA38" s="17"/>
      <c r="AB38" s="17"/>
      <c r="AC38" s="17"/>
      <c r="AD38" s="17"/>
      <c r="AE38" s="17"/>
    </row>
    <row r="39" spans="1:31" s="24" customFormat="1" ht="31.5" customHeight="1" x14ac:dyDescent="0.2">
      <c r="A39" s="45"/>
      <c r="B39" s="23">
        <v>30</v>
      </c>
      <c r="C39" s="27" t="s">
        <v>105</v>
      </c>
      <c r="D39" s="35" t="s">
        <v>127</v>
      </c>
      <c r="E39" s="27" t="s">
        <v>114</v>
      </c>
      <c r="F39" s="27" t="s">
        <v>30</v>
      </c>
      <c r="G39" s="27" t="s">
        <v>66</v>
      </c>
      <c r="H39" s="27" t="s">
        <v>66</v>
      </c>
      <c r="I39" s="27" t="s">
        <v>67</v>
      </c>
      <c r="J39" s="28">
        <f t="shared" si="0"/>
        <v>2</v>
      </c>
      <c r="K39" s="29"/>
      <c r="L39" s="29">
        <v>1</v>
      </c>
      <c r="M39" s="29"/>
      <c r="N39" s="29">
        <v>1</v>
      </c>
      <c r="O39" s="29"/>
      <c r="P39" s="29"/>
      <c r="Q39" s="29"/>
      <c r="R39" s="29"/>
      <c r="S39" s="29"/>
      <c r="T39" s="29"/>
      <c r="U39" s="38">
        <v>66741.08</v>
      </c>
      <c r="V39" s="38">
        <f t="shared" si="1"/>
        <v>133482.16</v>
      </c>
      <c r="W39" s="20"/>
      <c r="X39" s="21">
        <f t="shared" si="2"/>
        <v>0</v>
      </c>
      <c r="Y39" s="20"/>
      <c r="Z39" s="21">
        <f t="shared" si="3"/>
        <v>0</v>
      </c>
      <c r="AA39" s="17"/>
      <c r="AB39" s="17"/>
      <c r="AC39" s="17"/>
      <c r="AD39" s="17"/>
      <c r="AE39" s="17"/>
    </row>
    <row r="40" spans="1:31" s="24" customFormat="1" ht="31.5" customHeight="1" x14ac:dyDescent="0.2">
      <c r="A40" s="45"/>
      <c r="B40" s="23">
        <v>31</v>
      </c>
      <c r="C40" s="27" t="s">
        <v>115</v>
      </c>
      <c r="D40" s="35" t="s">
        <v>249</v>
      </c>
      <c r="E40" s="27" t="s">
        <v>116</v>
      </c>
      <c r="F40" s="27" t="s">
        <v>30</v>
      </c>
      <c r="G40" s="27" t="s">
        <v>54</v>
      </c>
      <c r="H40" s="27" t="s">
        <v>54</v>
      </c>
      <c r="I40" s="27" t="s">
        <v>55</v>
      </c>
      <c r="J40" s="28">
        <f t="shared" si="0"/>
        <v>1</v>
      </c>
      <c r="K40" s="29"/>
      <c r="L40" s="29"/>
      <c r="M40" s="29"/>
      <c r="N40" s="29">
        <v>1</v>
      </c>
      <c r="O40" s="29"/>
      <c r="P40" s="29"/>
      <c r="Q40" s="29"/>
      <c r="R40" s="29"/>
      <c r="S40" s="29"/>
      <c r="T40" s="29"/>
      <c r="U40" s="38">
        <v>15270.7</v>
      </c>
      <c r="V40" s="38">
        <f t="shared" si="1"/>
        <v>15270.7</v>
      </c>
      <c r="W40" s="20"/>
      <c r="X40" s="21">
        <f t="shared" si="2"/>
        <v>0</v>
      </c>
      <c r="Y40" s="20"/>
      <c r="Z40" s="21">
        <f t="shared" si="3"/>
        <v>0</v>
      </c>
      <c r="AA40" s="17"/>
      <c r="AB40" s="17"/>
      <c r="AC40" s="17"/>
      <c r="AD40" s="17"/>
      <c r="AE40" s="17"/>
    </row>
    <row r="41" spans="1:31" s="24" customFormat="1" ht="31.5" customHeight="1" x14ac:dyDescent="0.2">
      <c r="A41" s="45"/>
      <c r="B41" s="23">
        <v>32</v>
      </c>
      <c r="C41" s="27" t="s">
        <v>117</v>
      </c>
      <c r="D41" s="35" t="s">
        <v>118</v>
      </c>
      <c r="E41" s="27" t="s">
        <v>119</v>
      </c>
      <c r="F41" s="27" t="s">
        <v>30</v>
      </c>
      <c r="G41" s="27" t="s">
        <v>54</v>
      </c>
      <c r="H41" s="27" t="s">
        <v>54</v>
      </c>
      <c r="I41" s="27" t="s">
        <v>55</v>
      </c>
      <c r="J41" s="28">
        <f t="shared" si="0"/>
        <v>1</v>
      </c>
      <c r="K41" s="29"/>
      <c r="L41" s="29"/>
      <c r="M41" s="29"/>
      <c r="N41" s="29">
        <v>1</v>
      </c>
      <c r="O41" s="29"/>
      <c r="P41" s="29"/>
      <c r="Q41" s="29"/>
      <c r="R41" s="29"/>
      <c r="S41" s="29"/>
      <c r="T41" s="29"/>
      <c r="U41" s="38">
        <v>5111.97</v>
      </c>
      <c r="V41" s="38">
        <f t="shared" si="1"/>
        <v>5111.97</v>
      </c>
      <c r="W41" s="20"/>
      <c r="X41" s="21">
        <f t="shared" si="2"/>
        <v>0</v>
      </c>
      <c r="Y41" s="20"/>
      <c r="Z41" s="21">
        <f t="shared" si="3"/>
        <v>0</v>
      </c>
      <c r="AA41" s="17"/>
      <c r="AB41" s="17"/>
      <c r="AC41" s="17"/>
      <c r="AD41" s="17"/>
      <c r="AE41" s="17"/>
    </row>
    <row r="42" spans="1:31" s="24" customFormat="1" ht="31.5" customHeight="1" x14ac:dyDescent="0.2">
      <c r="A42" s="45"/>
      <c r="B42" s="23">
        <v>33</v>
      </c>
      <c r="C42" s="27" t="s">
        <v>120</v>
      </c>
      <c r="D42" s="35" t="s">
        <v>94</v>
      </c>
      <c r="E42" s="27" t="s">
        <v>45</v>
      </c>
      <c r="F42" s="27" t="s">
        <v>30</v>
      </c>
      <c r="G42" s="27" t="s">
        <v>32</v>
      </c>
      <c r="H42" s="27" t="s">
        <v>32</v>
      </c>
      <c r="I42" s="27" t="s">
        <v>33</v>
      </c>
      <c r="J42" s="28">
        <f t="shared" si="0"/>
        <v>5</v>
      </c>
      <c r="K42" s="29">
        <v>5</v>
      </c>
      <c r="L42" s="29"/>
      <c r="M42" s="29"/>
      <c r="N42" s="29"/>
      <c r="O42" s="29"/>
      <c r="P42" s="29"/>
      <c r="Q42" s="29"/>
      <c r="R42" s="29"/>
      <c r="S42" s="29"/>
      <c r="T42" s="29"/>
      <c r="U42" s="38">
        <v>7517.9000000000005</v>
      </c>
      <c r="V42" s="38">
        <f t="shared" si="1"/>
        <v>37589.5</v>
      </c>
      <c r="W42" s="20"/>
      <c r="X42" s="21">
        <f t="shared" si="2"/>
        <v>0</v>
      </c>
      <c r="Y42" s="20"/>
      <c r="Z42" s="21">
        <f t="shared" si="3"/>
        <v>0</v>
      </c>
      <c r="AA42" s="17"/>
      <c r="AB42" s="17"/>
      <c r="AC42" s="17"/>
      <c r="AD42" s="17"/>
      <c r="AE42" s="17"/>
    </row>
    <row r="43" spans="1:31" s="24" customFormat="1" ht="31.5" customHeight="1" x14ac:dyDescent="0.2">
      <c r="A43" s="45"/>
      <c r="B43" s="23">
        <v>34</v>
      </c>
      <c r="C43" s="27" t="s">
        <v>121</v>
      </c>
      <c r="D43" s="35" t="s">
        <v>97</v>
      </c>
      <c r="E43" s="27" t="s">
        <v>35</v>
      </c>
      <c r="F43" s="27" t="s">
        <v>30</v>
      </c>
      <c r="G43" s="27" t="s">
        <v>32</v>
      </c>
      <c r="H43" s="27" t="s">
        <v>32</v>
      </c>
      <c r="I43" s="27" t="s">
        <v>33</v>
      </c>
      <c r="J43" s="28">
        <f t="shared" si="0"/>
        <v>8</v>
      </c>
      <c r="K43" s="29">
        <v>4</v>
      </c>
      <c r="L43" s="29"/>
      <c r="M43" s="29"/>
      <c r="N43" s="29"/>
      <c r="O43" s="29">
        <v>2</v>
      </c>
      <c r="P43" s="29"/>
      <c r="Q43" s="29"/>
      <c r="R43" s="29">
        <v>2</v>
      </c>
      <c r="S43" s="29"/>
      <c r="T43" s="29"/>
      <c r="U43" s="38">
        <v>17035.48</v>
      </c>
      <c r="V43" s="38">
        <f t="shared" si="1"/>
        <v>136283.84</v>
      </c>
      <c r="W43" s="20"/>
      <c r="X43" s="21">
        <f t="shared" si="2"/>
        <v>0</v>
      </c>
      <c r="Y43" s="20"/>
      <c r="Z43" s="21">
        <f t="shared" si="3"/>
        <v>0</v>
      </c>
      <c r="AA43" s="17"/>
      <c r="AB43" s="17"/>
      <c r="AC43" s="17"/>
      <c r="AD43" s="17"/>
      <c r="AE43" s="17"/>
    </row>
    <row r="44" spans="1:31" s="24" customFormat="1" ht="31.5" customHeight="1" x14ac:dyDescent="0.2">
      <c r="A44" s="45"/>
      <c r="B44" s="23">
        <v>35</v>
      </c>
      <c r="C44" s="27" t="s">
        <v>122</v>
      </c>
      <c r="D44" s="35" t="s">
        <v>100</v>
      </c>
      <c r="E44" s="27" t="s">
        <v>50</v>
      </c>
      <c r="F44" s="27" t="s">
        <v>30</v>
      </c>
      <c r="G44" s="27" t="s">
        <v>32</v>
      </c>
      <c r="H44" s="27" t="s">
        <v>32</v>
      </c>
      <c r="I44" s="27" t="s">
        <v>33</v>
      </c>
      <c r="J44" s="28">
        <f t="shared" si="0"/>
        <v>11</v>
      </c>
      <c r="K44" s="29">
        <v>8</v>
      </c>
      <c r="L44" s="29"/>
      <c r="M44" s="29"/>
      <c r="N44" s="29"/>
      <c r="O44" s="29">
        <v>2</v>
      </c>
      <c r="P44" s="29"/>
      <c r="Q44" s="29"/>
      <c r="R44" s="29">
        <v>1</v>
      </c>
      <c r="S44" s="29"/>
      <c r="T44" s="29"/>
      <c r="U44" s="38">
        <v>33311.11</v>
      </c>
      <c r="V44" s="38">
        <f t="shared" si="1"/>
        <v>366422.21</v>
      </c>
      <c r="W44" s="20"/>
      <c r="X44" s="21">
        <f t="shared" si="2"/>
        <v>0</v>
      </c>
      <c r="Y44" s="20"/>
      <c r="Z44" s="21">
        <f t="shared" si="3"/>
        <v>0</v>
      </c>
      <c r="AA44" s="17"/>
      <c r="AB44" s="17"/>
      <c r="AC44" s="17"/>
      <c r="AD44" s="17"/>
      <c r="AE44" s="17"/>
    </row>
    <row r="45" spans="1:31" s="24" customFormat="1" ht="31.5" customHeight="1" x14ac:dyDescent="0.2">
      <c r="A45" s="45"/>
      <c r="B45" s="23">
        <v>36</v>
      </c>
      <c r="C45" s="27" t="s">
        <v>123</v>
      </c>
      <c r="D45" s="35" t="s">
        <v>124</v>
      </c>
      <c r="E45" s="27" t="s">
        <v>125</v>
      </c>
      <c r="F45" s="27" t="s">
        <v>30</v>
      </c>
      <c r="G45" s="27" t="s">
        <v>32</v>
      </c>
      <c r="H45" s="27" t="s">
        <v>32</v>
      </c>
      <c r="I45" s="27" t="s">
        <v>33</v>
      </c>
      <c r="J45" s="28">
        <f t="shared" si="0"/>
        <v>6</v>
      </c>
      <c r="K45" s="29">
        <v>5</v>
      </c>
      <c r="L45" s="29"/>
      <c r="M45" s="29"/>
      <c r="N45" s="29"/>
      <c r="O45" s="29">
        <v>1</v>
      </c>
      <c r="P45" s="29"/>
      <c r="Q45" s="29"/>
      <c r="R45" s="29"/>
      <c r="S45" s="29"/>
      <c r="T45" s="29"/>
      <c r="U45" s="38">
        <v>46631</v>
      </c>
      <c r="V45" s="38">
        <f t="shared" si="1"/>
        <v>279786</v>
      </c>
      <c r="W45" s="20"/>
      <c r="X45" s="21">
        <f t="shared" si="2"/>
        <v>0</v>
      </c>
      <c r="Y45" s="20"/>
      <c r="Z45" s="21">
        <f t="shared" si="3"/>
        <v>0</v>
      </c>
      <c r="AA45" s="17"/>
      <c r="AB45" s="17"/>
      <c r="AC45" s="17"/>
      <c r="AD45" s="17"/>
      <c r="AE45" s="17"/>
    </row>
    <row r="46" spans="1:31" s="24" customFormat="1" ht="31.5" customHeight="1" x14ac:dyDescent="0.2">
      <c r="A46" s="45"/>
      <c r="B46" s="23">
        <v>37</v>
      </c>
      <c r="C46" s="27" t="s">
        <v>126</v>
      </c>
      <c r="D46" s="35" t="s">
        <v>127</v>
      </c>
      <c r="E46" s="27" t="s">
        <v>128</v>
      </c>
      <c r="F46" s="27" t="s">
        <v>30</v>
      </c>
      <c r="G46" s="27" t="s">
        <v>32</v>
      </c>
      <c r="H46" s="27" t="s">
        <v>32</v>
      </c>
      <c r="I46" s="27" t="s">
        <v>33</v>
      </c>
      <c r="J46" s="28">
        <f t="shared" si="0"/>
        <v>3</v>
      </c>
      <c r="K46" s="29">
        <v>1</v>
      </c>
      <c r="L46" s="29" t="s">
        <v>240</v>
      </c>
      <c r="M46" s="29" t="s">
        <v>240</v>
      </c>
      <c r="N46" s="29" t="s">
        <v>240</v>
      </c>
      <c r="O46" s="29">
        <v>2</v>
      </c>
      <c r="P46" s="29"/>
      <c r="Q46" s="29"/>
      <c r="R46" s="29"/>
      <c r="S46" s="29"/>
      <c r="T46" s="29"/>
      <c r="U46" s="38">
        <v>72831.290000000008</v>
      </c>
      <c r="V46" s="38">
        <f t="shared" si="1"/>
        <v>218493.87000000002</v>
      </c>
      <c r="W46" s="20"/>
      <c r="X46" s="21">
        <f t="shared" si="2"/>
        <v>0</v>
      </c>
      <c r="Y46" s="20"/>
      <c r="Z46" s="21">
        <f t="shared" si="3"/>
        <v>0</v>
      </c>
      <c r="AA46" s="17"/>
      <c r="AB46" s="17"/>
      <c r="AC46" s="17"/>
      <c r="AD46" s="17"/>
      <c r="AE46" s="17"/>
    </row>
    <row r="47" spans="1:31" s="24" customFormat="1" ht="31.5" customHeight="1" x14ac:dyDescent="0.2">
      <c r="A47" s="45"/>
      <c r="B47" s="23">
        <v>38</v>
      </c>
      <c r="C47" s="27" t="s">
        <v>129</v>
      </c>
      <c r="D47" s="35" t="s">
        <v>130</v>
      </c>
      <c r="E47" s="27" t="s">
        <v>131</v>
      </c>
      <c r="F47" s="27" t="s">
        <v>30</v>
      </c>
      <c r="G47" s="27" t="s">
        <v>32</v>
      </c>
      <c r="H47" s="27" t="s">
        <v>32</v>
      </c>
      <c r="I47" s="27" t="s">
        <v>33</v>
      </c>
      <c r="J47" s="28">
        <f t="shared" si="0"/>
        <v>1</v>
      </c>
      <c r="K47" s="29">
        <v>1</v>
      </c>
      <c r="L47" s="29"/>
      <c r="M47" s="29"/>
      <c r="N47" s="29"/>
      <c r="O47" s="29"/>
      <c r="P47" s="29"/>
      <c r="Q47" s="29"/>
      <c r="R47" s="29"/>
      <c r="S47" s="29"/>
      <c r="T47" s="29"/>
      <c r="U47" s="38">
        <v>134415.78</v>
      </c>
      <c r="V47" s="38">
        <f t="shared" si="1"/>
        <v>134415.78</v>
      </c>
      <c r="W47" s="20"/>
      <c r="X47" s="21">
        <f t="shared" si="2"/>
        <v>0</v>
      </c>
      <c r="Y47" s="20"/>
      <c r="Z47" s="21">
        <f t="shared" si="3"/>
        <v>0</v>
      </c>
      <c r="AA47" s="17"/>
      <c r="AB47" s="17"/>
      <c r="AC47" s="17"/>
      <c r="AD47" s="17"/>
      <c r="AE47" s="17"/>
    </row>
    <row r="48" spans="1:31" s="24" customFormat="1" ht="31.5" customHeight="1" x14ac:dyDescent="0.2">
      <c r="A48" s="45"/>
      <c r="B48" s="23">
        <v>39</v>
      </c>
      <c r="C48" s="27" t="s">
        <v>132</v>
      </c>
      <c r="D48" s="35" t="s">
        <v>133</v>
      </c>
      <c r="E48" s="27" t="s">
        <v>134</v>
      </c>
      <c r="F48" s="27" t="s">
        <v>30</v>
      </c>
      <c r="G48" s="27" t="s">
        <v>32</v>
      </c>
      <c r="H48" s="27" t="s">
        <v>32</v>
      </c>
      <c r="I48" s="27" t="s">
        <v>33</v>
      </c>
      <c r="J48" s="28">
        <f t="shared" si="0"/>
        <v>2</v>
      </c>
      <c r="K48" s="29">
        <v>2</v>
      </c>
      <c r="L48" s="29"/>
      <c r="M48" s="29"/>
      <c r="N48" s="29"/>
      <c r="O48" s="29"/>
      <c r="P48" s="29"/>
      <c r="Q48" s="29"/>
      <c r="R48" s="29"/>
      <c r="S48" s="29"/>
      <c r="T48" s="29"/>
      <c r="U48" s="38">
        <v>3455</v>
      </c>
      <c r="V48" s="38">
        <f t="shared" si="1"/>
        <v>6910</v>
      </c>
      <c r="W48" s="20"/>
      <c r="X48" s="21">
        <f t="shared" si="2"/>
        <v>0</v>
      </c>
      <c r="Y48" s="20"/>
      <c r="Z48" s="21">
        <f t="shared" si="3"/>
        <v>0</v>
      </c>
      <c r="AA48" s="17"/>
      <c r="AB48" s="17"/>
      <c r="AC48" s="17"/>
      <c r="AD48" s="17"/>
      <c r="AE48" s="17"/>
    </row>
    <row r="49" spans="1:31" s="24" customFormat="1" ht="31.5" customHeight="1" x14ac:dyDescent="0.2">
      <c r="A49" s="45"/>
      <c r="B49" s="23">
        <v>40</v>
      </c>
      <c r="C49" s="27" t="s">
        <v>135</v>
      </c>
      <c r="D49" s="35" t="s">
        <v>136</v>
      </c>
      <c r="E49" s="27" t="s">
        <v>137</v>
      </c>
      <c r="F49" s="27" t="s">
        <v>30</v>
      </c>
      <c r="G49" s="27" t="s">
        <v>32</v>
      </c>
      <c r="H49" s="27" t="s">
        <v>32</v>
      </c>
      <c r="I49" s="27" t="s">
        <v>33</v>
      </c>
      <c r="J49" s="28">
        <f t="shared" si="0"/>
        <v>2</v>
      </c>
      <c r="K49" s="29">
        <v>1</v>
      </c>
      <c r="L49" s="29"/>
      <c r="M49" s="29" t="s">
        <v>240</v>
      </c>
      <c r="N49" s="29" t="s">
        <v>240</v>
      </c>
      <c r="O49" s="29" t="s">
        <v>240</v>
      </c>
      <c r="P49" s="29" t="s">
        <v>240</v>
      </c>
      <c r="Q49" s="29"/>
      <c r="R49" s="29">
        <v>1</v>
      </c>
      <c r="S49" s="29"/>
      <c r="T49" s="29"/>
      <c r="U49" s="38">
        <v>195036.56</v>
      </c>
      <c r="V49" s="38">
        <f t="shared" si="1"/>
        <v>390073.12</v>
      </c>
      <c r="W49" s="20"/>
      <c r="X49" s="21">
        <f t="shared" si="2"/>
        <v>0</v>
      </c>
      <c r="Y49" s="20"/>
      <c r="Z49" s="21">
        <f t="shared" si="3"/>
        <v>0</v>
      </c>
      <c r="AA49" s="17"/>
      <c r="AB49" s="17"/>
      <c r="AC49" s="17"/>
      <c r="AD49" s="17"/>
      <c r="AE49" s="17"/>
    </row>
    <row r="50" spans="1:31" s="24" customFormat="1" ht="31.5" customHeight="1" x14ac:dyDescent="0.2">
      <c r="A50" s="45"/>
      <c r="B50" s="23">
        <v>41</v>
      </c>
      <c r="C50" s="27" t="s">
        <v>138</v>
      </c>
      <c r="D50" s="35" t="s">
        <v>139</v>
      </c>
      <c r="E50" s="27" t="s">
        <v>140</v>
      </c>
      <c r="F50" s="27" t="s">
        <v>30</v>
      </c>
      <c r="G50" s="27" t="s">
        <v>32</v>
      </c>
      <c r="H50" s="27" t="s">
        <v>32</v>
      </c>
      <c r="I50" s="27" t="s">
        <v>33</v>
      </c>
      <c r="J50" s="28">
        <f t="shared" si="0"/>
        <v>1</v>
      </c>
      <c r="K50" s="29" t="s">
        <v>240</v>
      </c>
      <c r="L50" s="29" t="s">
        <v>240</v>
      </c>
      <c r="M50" s="29" t="s">
        <v>240</v>
      </c>
      <c r="N50" s="29" t="s">
        <v>240</v>
      </c>
      <c r="O50" s="29" t="s">
        <v>240</v>
      </c>
      <c r="P50" s="29" t="s">
        <v>240</v>
      </c>
      <c r="Q50" s="29"/>
      <c r="R50" s="29">
        <v>1</v>
      </c>
      <c r="S50" s="29"/>
      <c r="T50" s="29"/>
      <c r="U50" s="38">
        <v>473590.34</v>
      </c>
      <c r="V50" s="38">
        <f t="shared" si="1"/>
        <v>473590.34</v>
      </c>
      <c r="W50" s="20"/>
      <c r="X50" s="21">
        <f t="shared" si="2"/>
        <v>0</v>
      </c>
      <c r="Y50" s="20"/>
      <c r="Z50" s="21">
        <f t="shared" si="3"/>
        <v>0</v>
      </c>
      <c r="AA50" s="17"/>
      <c r="AB50" s="17"/>
      <c r="AC50" s="17"/>
      <c r="AD50" s="17"/>
      <c r="AE50" s="17"/>
    </row>
    <row r="51" spans="1:31" s="24" customFormat="1" ht="31.5" customHeight="1" x14ac:dyDescent="0.2">
      <c r="A51" s="46"/>
      <c r="B51" s="23"/>
      <c r="C51" s="27"/>
      <c r="D51" s="35"/>
      <c r="E51" s="27"/>
      <c r="F51" s="27"/>
      <c r="G51" s="27"/>
      <c r="H51" s="27"/>
      <c r="I51" s="27"/>
      <c r="J51" s="28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38"/>
      <c r="V51" s="40">
        <f>SUM(V32:V50)</f>
        <v>4006530.3499999996</v>
      </c>
      <c r="W51" s="20"/>
      <c r="X51" s="21"/>
      <c r="Y51" s="20"/>
      <c r="Z51" s="21"/>
      <c r="AA51" s="17"/>
      <c r="AB51" s="17"/>
      <c r="AC51" s="17"/>
      <c r="AD51" s="17"/>
      <c r="AE51" s="17"/>
    </row>
    <row r="52" spans="1:31" s="24" customFormat="1" ht="31.5" customHeight="1" x14ac:dyDescent="0.2">
      <c r="A52" s="55">
        <v>4</v>
      </c>
      <c r="B52" s="41">
        <v>42</v>
      </c>
      <c r="C52" s="42" t="s">
        <v>141</v>
      </c>
      <c r="D52" s="43" t="s">
        <v>142</v>
      </c>
      <c r="E52" s="42" t="s">
        <v>143</v>
      </c>
      <c r="F52" s="42" t="s">
        <v>30</v>
      </c>
      <c r="G52" s="42" t="s">
        <v>31</v>
      </c>
      <c r="H52" s="42" t="s">
        <v>31</v>
      </c>
      <c r="I52" s="42" t="s">
        <v>61</v>
      </c>
      <c r="J52" s="28">
        <f t="shared" si="0"/>
        <v>108</v>
      </c>
      <c r="K52" s="29">
        <v>62</v>
      </c>
      <c r="L52" s="29">
        <v>5</v>
      </c>
      <c r="M52" s="29"/>
      <c r="N52" s="29">
        <v>20</v>
      </c>
      <c r="O52" s="29">
        <v>20</v>
      </c>
      <c r="P52" s="29">
        <v>1</v>
      </c>
      <c r="Q52" s="29"/>
      <c r="R52" s="29"/>
      <c r="S52" s="29"/>
      <c r="T52" s="29"/>
      <c r="U52" s="38">
        <v>10293.299999999999</v>
      </c>
      <c r="V52" s="38">
        <f t="shared" si="1"/>
        <v>1111676.3999999999</v>
      </c>
      <c r="W52" s="20"/>
      <c r="X52" s="21">
        <f t="shared" si="2"/>
        <v>0</v>
      </c>
      <c r="Y52" s="20"/>
      <c r="Z52" s="21">
        <f t="shared" si="3"/>
        <v>0</v>
      </c>
      <c r="AA52" s="17"/>
      <c r="AB52" s="17"/>
      <c r="AC52" s="17"/>
      <c r="AD52" s="17"/>
      <c r="AE52" s="17"/>
    </row>
    <row r="53" spans="1:31" s="24" customFormat="1" ht="31.5" customHeight="1" x14ac:dyDescent="0.2">
      <c r="A53" s="56"/>
      <c r="B53" s="41">
        <v>43</v>
      </c>
      <c r="C53" s="42" t="s">
        <v>141</v>
      </c>
      <c r="D53" s="43" t="s">
        <v>142</v>
      </c>
      <c r="E53" s="42" t="s">
        <v>144</v>
      </c>
      <c r="F53" s="42" t="s">
        <v>30</v>
      </c>
      <c r="G53" s="42" t="s">
        <v>31</v>
      </c>
      <c r="H53" s="42" t="s">
        <v>31</v>
      </c>
      <c r="I53" s="42" t="s">
        <v>61</v>
      </c>
      <c r="J53" s="28">
        <f t="shared" si="0"/>
        <v>18</v>
      </c>
      <c r="K53" s="29">
        <v>6</v>
      </c>
      <c r="L53" s="29">
        <v>1</v>
      </c>
      <c r="M53" s="29"/>
      <c r="N53" s="29">
        <v>7</v>
      </c>
      <c r="O53" s="29"/>
      <c r="P53" s="29">
        <v>4</v>
      </c>
      <c r="Q53" s="29"/>
      <c r="R53" s="29"/>
      <c r="S53" s="29"/>
      <c r="T53" s="29"/>
      <c r="U53" s="38">
        <v>10293.299999999999</v>
      </c>
      <c r="V53" s="38">
        <f t="shared" si="1"/>
        <v>185279.4</v>
      </c>
      <c r="W53" s="20"/>
      <c r="X53" s="21">
        <f t="shared" si="2"/>
        <v>0</v>
      </c>
      <c r="Y53" s="20"/>
      <c r="Z53" s="21">
        <f t="shared" si="3"/>
        <v>0</v>
      </c>
      <c r="AA53" s="17"/>
      <c r="AB53" s="17"/>
      <c r="AC53" s="17"/>
      <c r="AD53" s="17"/>
      <c r="AE53" s="17"/>
    </row>
    <row r="54" spans="1:31" s="24" customFormat="1" ht="31.5" customHeight="1" x14ac:dyDescent="0.2">
      <c r="A54" s="56"/>
      <c r="B54" s="41">
        <v>44</v>
      </c>
      <c r="C54" s="42" t="s">
        <v>115</v>
      </c>
      <c r="D54" s="43" t="s">
        <v>145</v>
      </c>
      <c r="E54" s="42" t="s">
        <v>146</v>
      </c>
      <c r="F54" s="42" t="s">
        <v>30</v>
      </c>
      <c r="G54" s="42" t="s">
        <v>31</v>
      </c>
      <c r="H54" s="42" t="s">
        <v>31</v>
      </c>
      <c r="I54" s="42" t="s">
        <v>61</v>
      </c>
      <c r="J54" s="28">
        <f t="shared" si="0"/>
        <v>114</v>
      </c>
      <c r="K54" s="29">
        <v>60</v>
      </c>
      <c r="L54" s="29">
        <v>4</v>
      </c>
      <c r="M54" s="29">
        <v>5</v>
      </c>
      <c r="N54" s="29">
        <v>25</v>
      </c>
      <c r="O54" s="29">
        <v>12</v>
      </c>
      <c r="P54" s="29">
        <v>8</v>
      </c>
      <c r="Q54" s="29"/>
      <c r="R54" s="29"/>
      <c r="S54" s="29"/>
      <c r="T54" s="29"/>
      <c r="U54" s="38">
        <v>17205.23</v>
      </c>
      <c r="V54" s="38">
        <f t="shared" si="1"/>
        <v>1961396.22</v>
      </c>
      <c r="W54" s="20"/>
      <c r="X54" s="21">
        <f t="shared" si="2"/>
        <v>0</v>
      </c>
      <c r="Y54" s="20"/>
      <c r="Z54" s="21">
        <f t="shared" si="3"/>
        <v>0</v>
      </c>
      <c r="AA54" s="17"/>
      <c r="AB54" s="17"/>
      <c r="AC54" s="17"/>
      <c r="AD54" s="17"/>
      <c r="AE54" s="17"/>
    </row>
    <row r="55" spans="1:31" s="24" customFormat="1" ht="31.5" customHeight="1" x14ac:dyDescent="0.2">
      <c r="A55" s="56"/>
      <c r="B55" s="41">
        <v>45</v>
      </c>
      <c r="C55" s="42" t="s">
        <v>147</v>
      </c>
      <c r="D55" s="43" t="s">
        <v>148</v>
      </c>
      <c r="E55" s="42" t="s">
        <v>149</v>
      </c>
      <c r="F55" s="42" t="s">
        <v>30</v>
      </c>
      <c r="G55" s="42" t="s">
        <v>31</v>
      </c>
      <c r="H55" s="42" t="s">
        <v>31</v>
      </c>
      <c r="I55" s="42" t="s">
        <v>61</v>
      </c>
      <c r="J55" s="28">
        <f t="shared" si="0"/>
        <v>3</v>
      </c>
      <c r="K55" s="29"/>
      <c r="L55" s="29"/>
      <c r="M55" s="29"/>
      <c r="N55" s="29">
        <v>3</v>
      </c>
      <c r="O55" s="29"/>
      <c r="P55" s="29"/>
      <c r="Q55" s="29"/>
      <c r="R55" s="29"/>
      <c r="S55" s="29"/>
      <c r="T55" s="29"/>
      <c r="U55" s="38">
        <v>6349.55</v>
      </c>
      <c r="V55" s="38">
        <f t="shared" si="1"/>
        <v>19048.650000000001</v>
      </c>
      <c r="W55" s="20"/>
      <c r="X55" s="21">
        <f t="shared" si="2"/>
        <v>0</v>
      </c>
      <c r="Y55" s="20"/>
      <c r="Z55" s="21">
        <f t="shared" si="3"/>
        <v>0</v>
      </c>
      <c r="AA55" s="17"/>
      <c r="AB55" s="17"/>
      <c r="AC55" s="17"/>
      <c r="AD55" s="17"/>
      <c r="AE55" s="17"/>
    </row>
    <row r="56" spans="1:31" s="24" customFormat="1" ht="31.5" customHeight="1" x14ac:dyDescent="0.2">
      <c r="A56" s="56"/>
      <c r="B56" s="41">
        <v>46</v>
      </c>
      <c r="C56" s="42" t="s">
        <v>147</v>
      </c>
      <c r="D56" s="43" t="s">
        <v>150</v>
      </c>
      <c r="E56" s="42" t="s">
        <v>151</v>
      </c>
      <c r="F56" s="42" t="s">
        <v>30</v>
      </c>
      <c r="G56" s="42" t="s">
        <v>31</v>
      </c>
      <c r="H56" s="42" t="s">
        <v>31</v>
      </c>
      <c r="I56" s="42" t="s">
        <v>61</v>
      </c>
      <c r="J56" s="28">
        <f t="shared" si="0"/>
        <v>8</v>
      </c>
      <c r="K56" s="29">
        <v>8</v>
      </c>
      <c r="L56" s="29"/>
      <c r="M56" s="29"/>
      <c r="N56" s="29"/>
      <c r="O56" s="29"/>
      <c r="P56" s="29"/>
      <c r="Q56" s="29"/>
      <c r="R56" s="29"/>
      <c r="S56" s="29"/>
      <c r="T56" s="29"/>
      <c r="U56" s="38">
        <v>6349.55</v>
      </c>
      <c r="V56" s="38">
        <f t="shared" si="1"/>
        <v>50796.4</v>
      </c>
      <c r="W56" s="20"/>
      <c r="X56" s="21">
        <f t="shared" si="2"/>
        <v>0</v>
      </c>
      <c r="Y56" s="20"/>
      <c r="Z56" s="21">
        <f t="shared" si="3"/>
        <v>0</v>
      </c>
      <c r="AA56" s="17"/>
      <c r="AB56" s="17"/>
      <c r="AC56" s="17"/>
      <c r="AD56" s="17"/>
      <c r="AE56" s="17"/>
    </row>
    <row r="57" spans="1:31" s="24" customFormat="1" ht="31.5" customHeight="1" x14ac:dyDescent="0.2">
      <c r="A57" s="56"/>
      <c r="B57" s="41">
        <v>47</v>
      </c>
      <c r="C57" s="42" t="s">
        <v>152</v>
      </c>
      <c r="D57" s="43" t="s">
        <v>153</v>
      </c>
      <c r="E57" s="42" t="s">
        <v>154</v>
      </c>
      <c r="F57" s="42" t="s">
        <v>30</v>
      </c>
      <c r="G57" s="42" t="s">
        <v>31</v>
      </c>
      <c r="H57" s="42" t="s">
        <v>31</v>
      </c>
      <c r="I57" s="42" t="s">
        <v>61</v>
      </c>
      <c r="J57" s="28">
        <f t="shared" si="0"/>
        <v>95</v>
      </c>
      <c r="K57" s="29">
        <v>30</v>
      </c>
      <c r="L57" s="29">
        <v>15</v>
      </c>
      <c r="M57" s="29">
        <v>6</v>
      </c>
      <c r="N57" s="29">
        <v>11</v>
      </c>
      <c r="O57" s="29">
        <v>11</v>
      </c>
      <c r="P57" s="29">
        <v>9</v>
      </c>
      <c r="Q57" s="29">
        <v>10</v>
      </c>
      <c r="R57" s="29">
        <v>3</v>
      </c>
      <c r="S57" s="29"/>
      <c r="T57" s="29"/>
      <c r="U57" s="38">
        <v>21595.39</v>
      </c>
      <c r="V57" s="38">
        <f t="shared" si="1"/>
        <v>2051562.05</v>
      </c>
      <c r="W57" s="20"/>
      <c r="X57" s="21">
        <f t="shared" si="2"/>
        <v>0</v>
      </c>
      <c r="Y57" s="20"/>
      <c r="Z57" s="21">
        <f t="shared" si="3"/>
        <v>0</v>
      </c>
      <c r="AA57" s="17"/>
      <c r="AB57" s="17"/>
      <c r="AC57" s="17"/>
      <c r="AD57" s="17"/>
      <c r="AE57" s="17"/>
    </row>
    <row r="58" spans="1:31" s="24" customFormat="1" ht="31.5" customHeight="1" x14ac:dyDescent="0.2">
      <c r="A58" s="56"/>
      <c r="B58" s="41">
        <v>48</v>
      </c>
      <c r="C58" s="42" t="s">
        <v>155</v>
      </c>
      <c r="D58" s="43" t="s">
        <v>156</v>
      </c>
      <c r="E58" s="42" t="s">
        <v>157</v>
      </c>
      <c r="F58" s="42" t="s">
        <v>30</v>
      </c>
      <c r="G58" s="42" t="s">
        <v>31</v>
      </c>
      <c r="H58" s="42" t="s">
        <v>31</v>
      </c>
      <c r="I58" s="42" t="s">
        <v>61</v>
      </c>
      <c r="J58" s="28">
        <f t="shared" si="0"/>
        <v>4</v>
      </c>
      <c r="K58" s="29">
        <v>2</v>
      </c>
      <c r="L58" s="29"/>
      <c r="M58" s="29"/>
      <c r="N58" s="29">
        <v>2</v>
      </c>
      <c r="O58" s="29"/>
      <c r="P58" s="29"/>
      <c r="Q58" s="29"/>
      <c r="R58" s="29"/>
      <c r="S58" s="29"/>
      <c r="T58" s="29"/>
      <c r="U58" s="38">
        <v>44074.45</v>
      </c>
      <c r="V58" s="38">
        <f t="shared" si="1"/>
        <v>176297.8</v>
      </c>
      <c r="W58" s="20"/>
      <c r="X58" s="21">
        <f t="shared" si="2"/>
        <v>0</v>
      </c>
      <c r="Y58" s="20"/>
      <c r="Z58" s="21">
        <f t="shared" si="3"/>
        <v>0</v>
      </c>
      <c r="AA58" s="17"/>
      <c r="AB58" s="17"/>
      <c r="AC58" s="17"/>
      <c r="AD58" s="17"/>
      <c r="AE58" s="17"/>
    </row>
    <row r="59" spans="1:31" s="24" customFormat="1" ht="31.5" customHeight="1" x14ac:dyDescent="0.2">
      <c r="A59" s="56"/>
      <c r="B59" s="41">
        <v>49</v>
      </c>
      <c r="C59" s="42" t="s">
        <v>158</v>
      </c>
      <c r="D59" s="43" t="s">
        <v>159</v>
      </c>
      <c r="E59" s="42" t="s">
        <v>160</v>
      </c>
      <c r="F59" s="42" t="s">
        <v>30</v>
      </c>
      <c r="G59" s="42" t="s">
        <v>31</v>
      </c>
      <c r="H59" s="42" t="s">
        <v>31</v>
      </c>
      <c r="I59" s="42" t="s">
        <v>61</v>
      </c>
      <c r="J59" s="28">
        <f t="shared" si="0"/>
        <v>66</v>
      </c>
      <c r="K59" s="29">
        <v>35</v>
      </c>
      <c r="L59" s="29"/>
      <c r="M59" s="29"/>
      <c r="N59" s="29">
        <v>15</v>
      </c>
      <c r="O59" s="29">
        <v>15</v>
      </c>
      <c r="P59" s="29">
        <v>1</v>
      </c>
      <c r="Q59" s="29"/>
      <c r="R59" s="29"/>
      <c r="S59" s="29"/>
      <c r="T59" s="29"/>
      <c r="U59" s="38">
        <v>58463.98</v>
      </c>
      <c r="V59" s="38">
        <f t="shared" si="1"/>
        <v>3858622.68</v>
      </c>
      <c r="W59" s="20"/>
      <c r="X59" s="21">
        <f t="shared" si="2"/>
        <v>0</v>
      </c>
      <c r="Y59" s="20"/>
      <c r="Z59" s="21">
        <f t="shared" si="3"/>
        <v>0</v>
      </c>
      <c r="AA59" s="17"/>
      <c r="AB59" s="17"/>
      <c r="AC59" s="17"/>
      <c r="AD59" s="17"/>
      <c r="AE59" s="17"/>
    </row>
    <row r="60" spans="1:31" s="24" customFormat="1" ht="31.5" customHeight="1" x14ac:dyDescent="0.2">
      <c r="A60" s="56"/>
      <c r="B60" s="41">
        <v>50</v>
      </c>
      <c r="C60" s="42" t="s">
        <v>161</v>
      </c>
      <c r="D60" s="43" t="s">
        <v>162</v>
      </c>
      <c r="E60" s="42" t="s">
        <v>163</v>
      </c>
      <c r="F60" s="42" t="s">
        <v>30</v>
      </c>
      <c r="G60" s="42" t="s">
        <v>31</v>
      </c>
      <c r="H60" s="42" t="s">
        <v>31</v>
      </c>
      <c r="I60" s="42" t="s">
        <v>61</v>
      </c>
      <c r="J60" s="28">
        <f t="shared" si="0"/>
        <v>115</v>
      </c>
      <c r="K60" s="29">
        <v>65</v>
      </c>
      <c r="L60" s="29">
        <v>5</v>
      </c>
      <c r="M60" s="29"/>
      <c r="N60" s="29">
        <v>25</v>
      </c>
      <c r="O60" s="29">
        <v>20</v>
      </c>
      <c r="P60" s="29"/>
      <c r="Q60" s="29"/>
      <c r="R60" s="29"/>
      <c r="S60" s="29"/>
      <c r="T60" s="29"/>
      <c r="U60" s="38">
        <v>5277.04</v>
      </c>
      <c r="V60" s="38">
        <f t="shared" si="1"/>
        <v>606859.6</v>
      </c>
      <c r="W60" s="20"/>
      <c r="X60" s="21">
        <f t="shared" si="2"/>
        <v>0</v>
      </c>
      <c r="Y60" s="20"/>
      <c r="Z60" s="21">
        <f t="shared" si="3"/>
        <v>0</v>
      </c>
      <c r="AA60" s="17"/>
      <c r="AB60" s="17"/>
      <c r="AC60" s="17"/>
      <c r="AD60" s="17"/>
      <c r="AE60" s="17"/>
    </row>
    <row r="61" spans="1:31" s="24" customFormat="1" ht="31.5" customHeight="1" x14ac:dyDescent="0.2">
      <c r="A61" s="56"/>
      <c r="B61" s="41">
        <v>51</v>
      </c>
      <c r="C61" s="42" t="s">
        <v>117</v>
      </c>
      <c r="D61" s="43" t="s">
        <v>164</v>
      </c>
      <c r="E61" s="42" t="s">
        <v>165</v>
      </c>
      <c r="F61" s="42" t="s">
        <v>30</v>
      </c>
      <c r="G61" s="42" t="s">
        <v>31</v>
      </c>
      <c r="H61" s="42" t="s">
        <v>31</v>
      </c>
      <c r="I61" s="42" t="s">
        <v>61</v>
      </c>
      <c r="J61" s="28">
        <f t="shared" si="0"/>
        <v>10</v>
      </c>
      <c r="K61" s="29"/>
      <c r="L61" s="29"/>
      <c r="M61" s="29"/>
      <c r="N61" s="29">
        <v>10</v>
      </c>
      <c r="O61" s="29"/>
      <c r="P61" s="29"/>
      <c r="Q61" s="29"/>
      <c r="R61" s="29"/>
      <c r="S61" s="29"/>
      <c r="T61" s="29"/>
      <c r="U61" s="38">
        <v>7934.81</v>
      </c>
      <c r="V61" s="38">
        <f t="shared" si="1"/>
        <v>79348.100000000006</v>
      </c>
      <c r="W61" s="20"/>
      <c r="X61" s="21">
        <f t="shared" si="2"/>
        <v>0</v>
      </c>
      <c r="Y61" s="20"/>
      <c r="Z61" s="21">
        <f t="shared" si="3"/>
        <v>0</v>
      </c>
      <c r="AA61" s="17"/>
      <c r="AB61" s="17"/>
      <c r="AC61" s="17"/>
      <c r="AD61" s="17"/>
      <c r="AE61" s="17"/>
    </row>
    <row r="62" spans="1:31" s="24" customFormat="1" ht="31.5" customHeight="1" x14ac:dyDescent="0.2">
      <c r="A62" s="56"/>
      <c r="B62" s="41">
        <v>52</v>
      </c>
      <c r="C62" s="42" t="s">
        <v>166</v>
      </c>
      <c r="D62" s="43" t="s">
        <v>167</v>
      </c>
      <c r="E62" s="42" t="s">
        <v>168</v>
      </c>
      <c r="F62" s="42" t="s">
        <v>30</v>
      </c>
      <c r="G62" s="42" t="s">
        <v>31</v>
      </c>
      <c r="H62" s="42" t="s">
        <v>31</v>
      </c>
      <c r="I62" s="42" t="s">
        <v>61</v>
      </c>
      <c r="J62" s="28">
        <f t="shared" si="0"/>
        <v>1</v>
      </c>
      <c r="K62" s="29"/>
      <c r="L62" s="29"/>
      <c r="M62" s="29"/>
      <c r="N62" s="29"/>
      <c r="O62" s="29">
        <v>1</v>
      </c>
      <c r="P62" s="29"/>
      <c r="Q62" s="29"/>
      <c r="R62" s="29"/>
      <c r="S62" s="29"/>
      <c r="T62" s="29"/>
      <c r="U62" s="38">
        <v>158522.70000000001</v>
      </c>
      <c r="V62" s="38">
        <f t="shared" si="1"/>
        <v>158522.70000000001</v>
      </c>
      <c r="W62" s="20"/>
      <c r="X62" s="21">
        <f t="shared" si="2"/>
        <v>0</v>
      </c>
      <c r="Y62" s="20"/>
      <c r="Z62" s="21">
        <f t="shared" si="3"/>
        <v>0</v>
      </c>
      <c r="AA62" s="17"/>
      <c r="AB62" s="17"/>
      <c r="AC62" s="17"/>
      <c r="AD62" s="17"/>
      <c r="AE62" s="17"/>
    </row>
    <row r="63" spans="1:31" s="24" customFormat="1" ht="31.5" customHeight="1" x14ac:dyDescent="0.2">
      <c r="A63" s="56"/>
      <c r="B63" s="41">
        <v>53</v>
      </c>
      <c r="C63" s="42" t="s">
        <v>169</v>
      </c>
      <c r="D63" s="43" t="s">
        <v>170</v>
      </c>
      <c r="E63" s="42" t="s">
        <v>171</v>
      </c>
      <c r="F63" s="42" t="s">
        <v>30</v>
      </c>
      <c r="G63" s="42" t="s">
        <v>31</v>
      </c>
      <c r="H63" s="42" t="s">
        <v>31</v>
      </c>
      <c r="I63" s="42" t="s">
        <v>61</v>
      </c>
      <c r="J63" s="28">
        <f t="shared" si="0"/>
        <v>6</v>
      </c>
      <c r="K63" s="29"/>
      <c r="L63" s="29"/>
      <c r="M63" s="29"/>
      <c r="N63" s="29">
        <v>3</v>
      </c>
      <c r="O63" s="29">
        <v>3</v>
      </c>
      <c r="P63" s="29"/>
      <c r="Q63" s="29"/>
      <c r="R63" s="29"/>
      <c r="S63" s="29"/>
      <c r="T63" s="29"/>
      <c r="U63" s="38">
        <v>15043.52</v>
      </c>
      <c r="V63" s="38">
        <f t="shared" si="1"/>
        <v>90261.119999999995</v>
      </c>
      <c r="W63" s="20"/>
      <c r="X63" s="21">
        <f t="shared" si="2"/>
        <v>0</v>
      </c>
      <c r="Y63" s="20"/>
      <c r="Z63" s="21">
        <f t="shared" si="3"/>
        <v>0</v>
      </c>
      <c r="AA63" s="17"/>
      <c r="AB63" s="17"/>
      <c r="AC63" s="17"/>
      <c r="AD63" s="17"/>
      <c r="AE63" s="17"/>
    </row>
    <row r="64" spans="1:31" s="24" customFormat="1" ht="31.5" customHeight="1" x14ac:dyDescent="0.2">
      <c r="A64" s="56"/>
      <c r="B64" s="41">
        <v>54</v>
      </c>
      <c r="C64" s="42" t="s">
        <v>172</v>
      </c>
      <c r="D64" s="43" t="s">
        <v>173</v>
      </c>
      <c r="E64" s="42" t="s">
        <v>174</v>
      </c>
      <c r="F64" s="42" t="s">
        <v>30</v>
      </c>
      <c r="G64" s="42" t="s">
        <v>31</v>
      </c>
      <c r="H64" s="42" t="s">
        <v>31</v>
      </c>
      <c r="I64" s="42" t="s">
        <v>61</v>
      </c>
      <c r="J64" s="28">
        <f t="shared" si="0"/>
        <v>1</v>
      </c>
      <c r="K64" s="29">
        <v>1</v>
      </c>
      <c r="L64" s="29"/>
      <c r="M64" s="29"/>
      <c r="N64" s="29"/>
      <c r="O64" s="29"/>
      <c r="P64" s="29"/>
      <c r="Q64" s="29"/>
      <c r="R64" s="29"/>
      <c r="S64" s="29"/>
      <c r="T64" s="29"/>
      <c r="U64" s="38">
        <v>347048.27</v>
      </c>
      <c r="V64" s="38">
        <f t="shared" si="1"/>
        <v>347048.27</v>
      </c>
      <c r="W64" s="20"/>
      <c r="X64" s="21">
        <f t="shared" si="2"/>
        <v>0</v>
      </c>
      <c r="Y64" s="20"/>
      <c r="Z64" s="21">
        <f t="shared" si="3"/>
        <v>0</v>
      </c>
      <c r="AA64" s="17"/>
      <c r="AB64" s="17"/>
      <c r="AC64" s="17"/>
      <c r="AD64" s="17"/>
      <c r="AE64" s="17"/>
    </row>
    <row r="65" spans="1:31" s="24" customFormat="1" ht="31.5" customHeight="1" x14ac:dyDescent="0.2">
      <c r="A65" s="56"/>
      <c r="B65" s="41">
        <v>55</v>
      </c>
      <c r="C65" s="42" t="s">
        <v>175</v>
      </c>
      <c r="D65" s="43" t="s">
        <v>176</v>
      </c>
      <c r="E65" s="42" t="s">
        <v>177</v>
      </c>
      <c r="F65" s="42" t="s">
        <v>30</v>
      </c>
      <c r="G65" s="42" t="s">
        <v>31</v>
      </c>
      <c r="H65" s="42" t="s">
        <v>31</v>
      </c>
      <c r="I65" s="42" t="s">
        <v>61</v>
      </c>
      <c r="J65" s="28">
        <f t="shared" si="0"/>
        <v>1</v>
      </c>
      <c r="K65" s="29"/>
      <c r="L65" s="29"/>
      <c r="M65" s="29"/>
      <c r="N65" s="29">
        <v>1</v>
      </c>
      <c r="O65" s="29"/>
      <c r="P65" s="29"/>
      <c r="Q65" s="29"/>
      <c r="R65" s="29"/>
      <c r="S65" s="29"/>
      <c r="T65" s="29"/>
      <c r="U65" s="38">
        <v>94881.95</v>
      </c>
      <c r="V65" s="38">
        <f t="shared" si="1"/>
        <v>94881.95</v>
      </c>
      <c r="W65" s="20"/>
      <c r="X65" s="21">
        <f t="shared" si="2"/>
        <v>0</v>
      </c>
      <c r="Y65" s="20"/>
      <c r="Z65" s="21">
        <f t="shared" si="3"/>
        <v>0</v>
      </c>
      <c r="AA65" s="17"/>
      <c r="AB65" s="17"/>
      <c r="AC65" s="17"/>
      <c r="AD65" s="17"/>
      <c r="AE65" s="17"/>
    </row>
    <row r="66" spans="1:31" s="24" customFormat="1" ht="31.5" customHeight="1" x14ac:dyDescent="0.2">
      <c r="A66" s="56"/>
      <c r="B66" s="41">
        <v>56</v>
      </c>
      <c r="C66" s="42" t="s">
        <v>178</v>
      </c>
      <c r="D66" s="43" t="s">
        <v>179</v>
      </c>
      <c r="E66" s="42" t="s">
        <v>180</v>
      </c>
      <c r="F66" s="42" t="s">
        <v>30</v>
      </c>
      <c r="G66" s="42" t="s">
        <v>31</v>
      </c>
      <c r="H66" s="42" t="s">
        <v>31</v>
      </c>
      <c r="I66" s="42" t="s">
        <v>61</v>
      </c>
      <c r="J66" s="28">
        <f t="shared" si="0"/>
        <v>6</v>
      </c>
      <c r="K66" s="29"/>
      <c r="L66" s="29"/>
      <c r="M66" s="29">
        <v>2</v>
      </c>
      <c r="N66" s="29">
        <v>1</v>
      </c>
      <c r="O66" s="29"/>
      <c r="P66" s="29">
        <v>1</v>
      </c>
      <c r="Q66" s="29">
        <v>1</v>
      </c>
      <c r="R66" s="29"/>
      <c r="S66" s="29">
        <v>1</v>
      </c>
      <c r="T66" s="29"/>
      <c r="U66" s="38">
        <v>396968.47</v>
      </c>
      <c r="V66" s="38">
        <f t="shared" si="1"/>
        <v>2381810.8199999998</v>
      </c>
      <c r="W66" s="20"/>
      <c r="X66" s="21">
        <f t="shared" si="2"/>
        <v>0</v>
      </c>
      <c r="Y66" s="20"/>
      <c r="Z66" s="21">
        <f t="shared" si="3"/>
        <v>0</v>
      </c>
      <c r="AA66" s="17"/>
      <c r="AB66" s="17"/>
      <c r="AC66" s="17"/>
      <c r="AD66" s="17"/>
      <c r="AE66" s="17"/>
    </row>
    <row r="67" spans="1:31" s="24" customFormat="1" ht="36.75" customHeight="1" x14ac:dyDescent="0.2">
      <c r="A67" s="56"/>
      <c r="B67" s="41">
        <v>57</v>
      </c>
      <c r="C67" s="42" t="s">
        <v>181</v>
      </c>
      <c r="D67" s="43" t="s">
        <v>182</v>
      </c>
      <c r="E67" s="42" t="s">
        <v>125</v>
      </c>
      <c r="F67" s="42" t="s">
        <v>30</v>
      </c>
      <c r="G67" s="42" t="s">
        <v>40</v>
      </c>
      <c r="H67" s="42" t="s">
        <v>183</v>
      </c>
      <c r="I67" s="42" t="s">
        <v>42</v>
      </c>
      <c r="J67" s="28">
        <f t="shared" si="0"/>
        <v>2</v>
      </c>
      <c r="K67" s="29"/>
      <c r="L67" s="29">
        <v>2</v>
      </c>
      <c r="M67" s="29"/>
      <c r="N67" s="29"/>
      <c r="O67" s="29"/>
      <c r="P67" s="29"/>
      <c r="Q67" s="29"/>
      <c r="R67" s="29"/>
      <c r="S67" s="29"/>
      <c r="T67" s="29"/>
      <c r="U67" s="38">
        <v>871696.75</v>
      </c>
      <c r="V67" s="38">
        <f t="shared" si="1"/>
        <v>1743393.5</v>
      </c>
      <c r="W67" s="20"/>
      <c r="X67" s="21">
        <f t="shared" si="2"/>
        <v>0</v>
      </c>
      <c r="Y67" s="20"/>
      <c r="Z67" s="21">
        <f t="shared" si="3"/>
        <v>0</v>
      </c>
      <c r="AA67" s="17"/>
      <c r="AB67" s="17"/>
      <c r="AC67" s="17"/>
      <c r="AD67" s="17"/>
      <c r="AE67" s="17"/>
    </row>
    <row r="68" spans="1:31" s="24" customFormat="1" ht="31.5" customHeight="1" x14ac:dyDescent="0.2">
      <c r="A68" s="56"/>
      <c r="B68" s="41">
        <v>58</v>
      </c>
      <c r="C68" s="42" t="s">
        <v>184</v>
      </c>
      <c r="D68" s="43" t="s">
        <v>185</v>
      </c>
      <c r="E68" s="42" t="s">
        <v>128</v>
      </c>
      <c r="F68" s="42" t="s">
        <v>30</v>
      </c>
      <c r="G68" s="42" t="s">
        <v>40</v>
      </c>
      <c r="H68" s="42" t="s">
        <v>183</v>
      </c>
      <c r="I68" s="42" t="s">
        <v>42</v>
      </c>
      <c r="J68" s="28">
        <f t="shared" si="0"/>
        <v>1</v>
      </c>
      <c r="K68" s="29"/>
      <c r="L68" s="29">
        <v>1</v>
      </c>
      <c r="M68" s="29"/>
      <c r="N68" s="29"/>
      <c r="O68" s="29"/>
      <c r="P68" s="29"/>
      <c r="Q68" s="29"/>
      <c r="R68" s="29"/>
      <c r="S68" s="29"/>
      <c r="T68" s="29"/>
      <c r="U68" s="38">
        <v>271755.39</v>
      </c>
      <c r="V68" s="38">
        <f t="shared" si="1"/>
        <v>271755.39</v>
      </c>
      <c r="W68" s="20"/>
      <c r="X68" s="21">
        <f t="shared" si="2"/>
        <v>0</v>
      </c>
      <c r="Y68" s="20"/>
      <c r="Z68" s="21">
        <f t="shared" si="3"/>
        <v>0</v>
      </c>
      <c r="AA68" s="17"/>
      <c r="AB68" s="17"/>
      <c r="AC68" s="17"/>
      <c r="AD68" s="17"/>
      <c r="AE68" s="17"/>
    </row>
    <row r="69" spans="1:31" s="24" customFormat="1" ht="31.5" customHeight="1" x14ac:dyDescent="0.2">
      <c r="A69" s="57"/>
      <c r="B69" s="41"/>
      <c r="C69" s="42"/>
      <c r="D69" s="43"/>
      <c r="E69" s="42"/>
      <c r="F69" s="42"/>
      <c r="G69" s="42"/>
      <c r="H69" s="42"/>
      <c r="I69" s="42"/>
      <c r="J69" s="28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38"/>
      <c r="V69" s="40">
        <f>SUM(V52:V68)</f>
        <v>15188561.049999997</v>
      </c>
      <c r="W69" s="20"/>
      <c r="X69" s="21"/>
      <c r="Y69" s="20"/>
      <c r="Z69" s="21"/>
      <c r="AA69" s="17"/>
      <c r="AB69" s="17"/>
      <c r="AC69" s="17"/>
      <c r="AD69" s="17"/>
      <c r="AE69" s="17"/>
    </row>
    <row r="70" spans="1:31" s="24" customFormat="1" ht="31.5" customHeight="1" x14ac:dyDescent="0.2">
      <c r="A70" s="44">
        <v>5</v>
      </c>
      <c r="B70" s="23">
        <v>59</v>
      </c>
      <c r="C70" s="27" t="s">
        <v>186</v>
      </c>
      <c r="D70" s="35" t="s">
        <v>187</v>
      </c>
      <c r="E70" s="27" t="s">
        <v>188</v>
      </c>
      <c r="F70" s="27" t="s">
        <v>30</v>
      </c>
      <c r="G70" s="27" t="s">
        <v>31</v>
      </c>
      <c r="H70" s="27" t="s">
        <v>31</v>
      </c>
      <c r="I70" s="27" t="s">
        <v>61</v>
      </c>
      <c r="J70" s="28">
        <f t="shared" si="0"/>
        <v>4</v>
      </c>
      <c r="K70" s="29"/>
      <c r="L70" s="29">
        <v>1</v>
      </c>
      <c r="M70" s="29">
        <v>1</v>
      </c>
      <c r="N70" s="29"/>
      <c r="O70" s="29"/>
      <c r="P70" s="29">
        <v>2</v>
      </c>
      <c r="Q70" s="29"/>
      <c r="R70" s="29"/>
      <c r="S70" s="29"/>
      <c r="T70" s="29"/>
      <c r="U70" s="38">
        <v>39962.300000000003</v>
      </c>
      <c r="V70" s="38">
        <f t="shared" si="1"/>
        <v>159849.20000000001</v>
      </c>
      <c r="W70" s="20"/>
      <c r="X70" s="21">
        <f t="shared" si="2"/>
        <v>0</v>
      </c>
      <c r="Y70" s="20"/>
      <c r="Z70" s="21">
        <f t="shared" si="3"/>
        <v>0</v>
      </c>
      <c r="AA70" s="17"/>
      <c r="AB70" s="17"/>
      <c r="AC70" s="17"/>
      <c r="AD70" s="17"/>
      <c r="AE70" s="17"/>
    </row>
    <row r="71" spans="1:31" s="24" customFormat="1" ht="31.5" customHeight="1" x14ac:dyDescent="0.2">
      <c r="A71" s="45"/>
      <c r="B71" s="23">
        <v>60</v>
      </c>
      <c r="C71" s="27" t="s">
        <v>189</v>
      </c>
      <c r="D71" s="35" t="s">
        <v>190</v>
      </c>
      <c r="E71" s="27" t="s">
        <v>191</v>
      </c>
      <c r="F71" s="27" t="s">
        <v>30</v>
      </c>
      <c r="G71" s="27" t="s">
        <v>31</v>
      </c>
      <c r="H71" s="27" t="s">
        <v>31</v>
      </c>
      <c r="I71" s="27" t="s">
        <v>61</v>
      </c>
      <c r="J71" s="28">
        <f t="shared" si="0"/>
        <v>2</v>
      </c>
      <c r="K71" s="29"/>
      <c r="L71" s="29"/>
      <c r="M71" s="29">
        <v>1</v>
      </c>
      <c r="N71" s="29"/>
      <c r="O71" s="29"/>
      <c r="P71" s="29">
        <v>1</v>
      </c>
      <c r="Q71" s="29"/>
      <c r="R71" s="29"/>
      <c r="S71" s="29"/>
      <c r="T71" s="29"/>
      <c r="U71" s="38">
        <v>84301.84</v>
      </c>
      <c r="V71" s="38">
        <f t="shared" si="1"/>
        <v>168603.68</v>
      </c>
      <c r="W71" s="20"/>
      <c r="X71" s="21">
        <f t="shared" si="2"/>
        <v>0</v>
      </c>
      <c r="Y71" s="20"/>
      <c r="Z71" s="21">
        <f t="shared" si="3"/>
        <v>0</v>
      </c>
      <c r="AA71" s="17"/>
      <c r="AB71" s="17"/>
      <c r="AC71" s="17"/>
      <c r="AD71" s="17"/>
      <c r="AE71" s="17"/>
    </row>
    <row r="72" spans="1:31" s="24" customFormat="1" ht="31.5" customHeight="1" x14ac:dyDescent="0.2">
      <c r="A72" s="45"/>
      <c r="B72" s="23">
        <v>61</v>
      </c>
      <c r="C72" s="27" t="s">
        <v>192</v>
      </c>
      <c r="D72" s="35" t="s">
        <v>193</v>
      </c>
      <c r="E72" s="27" t="s">
        <v>194</v>
      </c>
      <c r="F72" s="27" t="s">
        <v>30</v>
      </c>
      <c r="G72" s="27" t="s">
        <v>31</v>
      </c>
      <c r="H72" s="27" t="s">
        <v>31</v>
      </c>
      <c r="I72" s="27" t="s">
        <v>61</v>
      </c>
      <c r="J72" s="28">
        <f t="shared" si="0"/>
        <v>2</v>
      </c>
      <c r="K72" s="29"/>
      <c r="L72" s="29"/>
      <c r="M72" s="29"/>
      <c r="N72" s="29">
        <v>2</v>
      </c>
      <c r="O72" s="29"/>
      <c r="P72" s="29"/>
      <c r="Q72" s="29"/>
      <c r="R72" s="29"/>
      <c r="S72" s="29"/>
      <c r="T72" s="29"/>
      <c r="U72" s="38">
        <v>179710.72</v>
      </c>
      <c r="V72" s="38">
        <f t="shared" si="1"/>
        <v>359421.44</v>
      </c>
      <c r="W72" s="20"/>
      <c r="X72" s="21">
        <f t="shared" si="2"/>
        <v>0</v>
      </c>
      <c r="Y72" s="20"/>
      <c r="Z72" s="21">
        <f t="shared" si="3"/>
        <v>0</v>
      </c>
      <c r="AA72" s="17"/>
      <c r="AB72" s="17"/>
      <c r="AC72" s="17"/>
      <c r="AD72" s="17"/>
      <c r="AE72" s="17"/>
    </row>
    <row r="73" spans="1:31" s="24" customFormat="1" ht="31.5" customHeight="1" x14ac:dyDescent="0.2">
      <c r="A73" s="46"/>
      <c r="B73" s="23"/>
      <c r="C73" s="27"/>
      <c r="D73" s="35"/>
      <c r="E73" s="27"/>
      <c r="F73" s="27"/>
      <c r="G73" s="27"/>
      <c r="H73" s="27"/>
      <c r="I73" s="27"/>
      <c r="J73" s="28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38"/>
      <c r="V73" s="40">
        <f>SUM(V70:V72)</f>
        <v>687874.32000000007</v>
      </c>
      <c r="W73" s="20"/>
      <c r="X73" s="21"/>
      <c r="Y73" s="20"/>
      <c r="Z73" s="21"/>
      <c r="AA73" s="17"/>
      <c r="AB73" s="17"/>
      <c r="AC73" s="17"/>
      <c r="AD73" s="17"/>
      <c r="AE73" s="17"/>
    </row>
    <row r="74" spans="1:31" s="24" customFormat="1" ht="31.5" customHeight="1" x14ac:dyDescent="0.2">
      <c r="A74" s="55">
        <v>6</v>
      </c>
      <c r="B74" s="41">
        <v>62</v>
      </c>
      <c r="C74" s="42" t="s">
        <v>195</v>
      </c>
      <c r="D74" s="43" t="s">
        <v>196</v>
      </c>
      <c r="E74" s="42" t="s">
        <v>197</v>
      </c>
      <c r="F74" s="42" t="s">
        <v>30</v>
      </c>
      <c r="G74" s="42" t="s">
        <v>31</v>
      </c>
      <c r="H74" s="42" t="s">
        <v>31</v>
      </c>
      <c r="I74" s="42" t="s">
        <v>61</v>
      </c>
      <c r="J74" s="28">
        <f t="shared" ref="J74:J94" si="4">SUM(K74:T74)</f>
        <v>12</v>
      </c>
      <c r="K74" s="29">
        <v>12</v>
      </c>
      <c r="L74" s="29"/>
      <c r="M74" s="29"/>
      <c r="N74" s="29"/>
      <c r="O74" s="29"/>
      <c r="P74" s="29"/>
      <c r="Q74" s="29"/>
      <c r="R74" s="29"/>
      <c r="S74" s="29"/>
      <c r="T74" s="29"/>
      <c r="U74" s="38">
        <v>1339.73</v>
      </c>
      <c r="V74" s="38">
        <f t="shared" ref="V74:V82" si="5">J74*U74</f>
        <v>16076.76</v>
      </c>
      <c r="W74" s="20"/>
      <c r="X74" s="21">
        <f t="shared" ref="X74:X90" si="6">W74*J74</f>
        <v>0</v>
      </c>
      <c r="Y74" s="20"/>
      <c r="Z74" s="21">
        <f t="shared" ref="Z74:Z90" si="7">Y74*J74</f>
        <v>0</v>
      </c>
      <c r="AA74" s="17"/>
      <c r="AB74" s="17"/>
      <c r="AC74" s="17"/>
      <c r="AD74" s="17"/>
      <c r="AE74" s="17"/>
    </row>
    <row r="75" spans="1:31" s="24" customFormat="1" ht="31.5" customHeight="1" x14ac:dyDescent="0.2">
      <c r="A75" s="56"/>
      <c r="B75" s="41">
        <v>63</v>
      </c>
      <c r="C75" s="42" t="s">
        <v>198</v>
      </c>
      <c r="D75" s="43" t="s">
        <v>199</v>
      </c>
      <c r="E75" s="42" t="s">
        <v>163</v>
      </c>
      <c r="F75" s="42" t="s">
        <v>30</v>
      </c>
      <c r="G75" s="42" t="s">
        <v>31</v>
      </c>
      <c r="H75" s="42" t="s">
        <v>31</v>
      </c>
      <c r="I75" s="42" t="s">
        <v>61</v>
      </c>
      <c r="J75" s="28">
        <f t="shared" si="4"/>
        <v>7</v>
      </c>
      <c r="K75" s="29">
        <v>4</v>
      </c>
      <c r="L75" s="29">
        <v>2</v>
      </c>
      <c r="M75" s="29"/>
      <c r="N75" s="29"/>
      <c r="O75" s="29"/>
      <c r="P75" s="29"/>
      <c r="Q75" s="29"/>
      <c r="R75" s="29"/>
      <c r="S75" s="29"/>
      <c r="T75" s="29">
        <v>1</v>
      </c>
      <c r="U75" s="38">
        <v>2876.63</v>
      </c>
      <c r="V75" s="38">
        <f t="shared" si="5"/>
        <v>20136.41</v>
      </c>
      <c r="W75" s="20"/>
      <c r="X75" s="21">
        <f t="shared" si="6"/>
        <v>0</v>
      </c>
      <c r="Y75" s="20"/>
      <c r="Z75" s="21">
        <f t="shared" si="7"/>
        <v>0</v>
      </c>
      <c r="AA75" s="17"/>
      <c r="AB75" s="17"/>
      <c r="AC75" s="17"/>
      <c r="AD75" s="17"/>
      <c r="AE75" s="17"/>
    </row>
    <row r="76" spans="1:31" s="24" customFormat="1" ht="31.5" customHeight="1" x14ac:dyDescent="0.2">
      <c r="A76" s="56"/>
      <c r="B76" s="41">
        <v>64</v>
      </c>
      <c r="C76" s="42" t="s">
        <v>200</v>
      </c>
      <c r="D76" s="43" t="s">
        <v>201</v>
      </c>
      <c r="E76" s="42" t="s">
        <v>202</v>
      </c>
      <c r="F76" s="42" t="s">
        <v>30</v>
      </c>
      <c r="G76" s="42" t="s">
        <v>31</v>
      </c>
      <c r="H76" s="42" t="s">
        <v>31</v>
      </c>
      <c r="I76" s="42" t="s">
        <v>61</v>
      </c>
      <c r="J76" s="28">
        <f t="shared" si="4"/>
        <v>4</v>
      </c>
      <c r="K76" s="29">
        <v>4</v>
      </c>
      <c r="L76" s="29"/>
      <c r="M76" s="29"/>
      <c r="N76" s="29"/>
      <c r="O76" s="29"/>
      <c r="P76" s="29"/>
      <c r="Q76" s="29"/>
      <c r="R76" s="29"/>
      <c r="S76" s="29"/>
      <c r="T76" s="29"/>
      <c r="U76" s="38">
        <v>10672.54</v>
      </c>
      <c r="V76" s="38">
        <f t="shared" si="5"/>
        <v>42690.16</v>
      </c>
      <c r="W76" s="20"/>
      <c r="X76" s="21">
        <f t="shared" si="6"/>
        <v>0</v>
      </c>
      <c r="Y76" s="20"/>
      <c r="Z76" s="21">
        <f t="shared" si="7"/>
        <v>0</v>
      </c>
      <c r="AA76" s="17"/>
      <c r="AB76" s="17"/>
      <c r="AC76" s="17"/>
      <c r="AD76" s="17"/>
      <c r="AE76" s="17"/>
    </row>
    <row r="77" spans="1:31" s="24" customFormat="1" ht="31.5" customHeight="1" x14ac:dyDescent="0.2">
      <c r="A77" s="56"/>
      <c r="B77" s="41">
        <v>65</v>
      </c>
      <c r="C77" s="42" t="s">
        <v>203</v>
      </c>
      <c r="D77" s="43" t="s">
        <v>204</v>
      </c>
      <c r="E77" s="42" t="s">
        <v>205</v>
      </c>
      <c r="F77" s="42" t="s">
        <v>30</v>
      </c>
      <c r="G77" s="42" t="s">
        <v>31</v>
      </c>
      <c r="H77" s="42" t="s">
        <v>31</v>
      </c>
      <c r="I77" s="42" t="s">
        <v>61</v>
      </c>
      <c r="J77" s="28">
        <f t="shared" si="4"/>
        <v>1</v>
      </c>
      <c r="K77" s="29"/>
      <c r="L77" s="29"/>
      <c r="M77" s="29"/>
      <c r="N77" s="29"/>
      <c r="O77" s="29">
        <v>1</v>
      </c>
      <c r="P77" s="29"/>
      <c r="Q77" s="29"/>
      <c r="R77" s="29"/>
      <c r="S77" s="29"/>
      <c r="T77" s="29"/>
      <c r="U77" s="38">
        <v>1626017.47</v>
      </c>
      <c r="V77" s="38">
        <f t="shared" si="5"/>
        <v>1626017.47</v>
      </c>
      <c r="W77" s="20"/>
      <c r="X77" s="21">
        <f t="shared" si="6"/>
        <v>0</v>
      </c>
      <c r="Y77" s="20"/>
      <c r="Z77" s="21">
        <f t="shared" si="7"/>
        <v>0</v>
      </c>
      <c r="AA77" s="17"/>
      <c r="AB77" s="17"/>
      <c r="AC77" s="17"/>
      <c r="AD77" s="17"/>
      <c r="AE77" s="17"/>
    </row>
    <row r="78" spans="1:31" s="24" customFormat="1" ht="31.5" customHeight="1" x14ac:dyDescent="0.2">
      <c r="A78" s="56"/>
      <c r="B78" s="41">
        <v>66</v>
      </c>
      <c r="C78" s="42" t="s">
        <v>206</v>
      </c>
      <c r="D78" s="43" t="s">
        <v>207</v>
      </c>
      <c r="E78" s="42" t="s">
        <v>180</v>
      </c>
      <c r="F78" s="42" t="s">
        <v>30</v>
      </c>
      <c r="G78" s="42" t="s">
        <v>31</v>
      </c>
      <c r="H78" s="42" t="s">
        <v>31</v>
      </c>
      <c r="I78" s="42" t="s">
        <v>61</v>
      </c>
      <c r="J78" s="28">
        <f t="shared" si="4"/>
        <v>4</v>
      </c>
      <c r="K78" s="29">
        <v>4</v>
      </c>
      <c r="L78" s="29"/>
      <c r="M78" s="29"/>
      <c r="N78" s="29"/>
      <c r="O78" s="29"/>
      <c r="P78" s="29"/>
      <c r="Q78" s="29"/>
      <c r="R78" s="29"/>
      <c r="S78" s="29"/>
      <c r="T78" s="29"/>
      <c r="U78" s="38">
        <v>13035.17</v>
      </c>
      <c r="V78" s="38">
        <f t="shared" si="5"/>
        <v>52140.68</v>
      </c>
      <c r="W78" s="20"/>
      <c r="X78" s="21">
        <f t="shared" si="6"/>
        <v>0</v>
      </c>
      <c r="Y78" s="20"/>
      <c r="Z78" s="21">
        <f t="shared" si="7"/>
        <v>0</v>
      </c>
      <c r="AA78" s="17"/>
      <c r="AB78" s="17"/>
      <c r="AC78" s="17"/>
      <c r="AD78" s="17"/>
      <c r="AE78" s="17"/>
    </row>
    <row r="79" spans="1:31" s="24" customFormat="1" ht="31.5" customHeight="1" x14ac:dyDescent="0.2">
      <c r="A79" s="56"/>
      <c r="B79" s="41">
        <v>67</v>
      </c>
      <c r="C79" s="42" t="s">
        <v>208</v>
      </c>
      <c r="D79" s="43" t="s">
        <v>209</v>
      </c>
      <c r="E79" s="42" t="s">
        <v>98</v>
      </c>
      <c r="F79" s="42" t="s">
        <v>30</v>
      </c>
      <c r="G79" s="42" t="s">
        <v>31</v>
      </c>
      <c r="H79" s="42" t="s">
        <v>31</v>
      </c>
      <c r="I79" s="42" t="s">
        <v>61</v>
      </c>
      <c r="J79" s="28">
        <f t="shared" si="4"/>
        <v>4</v>
      </c>
      <c r="K79" s="29">
        <v>4</v>
      </c>
      <c r="L79" s="29"/>
      <c r="M79" s="29"/>
      <c r="N79" s="29"/>
      <c r="O79" s="29"/>
      <c r="P79" s="29"/>
      <c r="Q79" s="29"/>
      <c r="R79" s="29"/>
      <c r="S79" s="29"/>
      <c r="T79" s="29"/>
      <c r="U79" s="38">
        <v>7250.14</v>
      </c>
      <c r="V79" s="38">
        <f t="shared" si="5"/>
        <v>29000.560000000001</v>
      </c>
      <c r="W79" s="20"/>
      <c r="X79" s="21">
        <f t="shared" si="6"/>
        <v>0</v>
      </c>
      <c r="Y79" s="20"/>
      <c r="Z79" s="21">
        <f t="shared" si="7"/>
        <v>0</v>
      </c>
      <c r="AA79" s="17"/>
      <c r="AB79" s="17"/>
      <c r="AC79" s="17"/>
      <c r="AD79" s="17"/>
      <c r="AE79" s="17"/>
    </row>
    <row r="80" spans="1:31" s="24" customFormat="1" ht="31.5" customHeight="1" x14ac:dyDescent="0.2">
      <c r="A80" s="56"/>
      <c r="B80" s="41">
        <v>68</v>
      </c>
      <c r="C80" s="42" t="s">
        <v>210</v>
      </c>
      <c r="D80" s="43" t="s">
        <v>211</v>
      </c>
      <c r="E80" s="42" t="s">
        <v>165</v>
      </c>
      <c r="F80" s="42" t="s">
        <v>30</v>
      </c>
      <c r="G80" s="42" t="s">
        <v>31</v>
      </c>
      <c r="H80" s="42" t="s">
        <v>31</v>
      </c>
      <c r="I80" s="42" t="s">
        <v>61</v>
      </c>
      <c r="J80" s="28">
        <f t="shared" si="4"/>
        <v>6</v>
      </c>
      <c r="K80" s="29">
        <v>2</v>
      </c>
      <c r="L80" s="29"/>
      <c r="M80" s="29"/>
      <c r="N80" s="29">
        <v>1</v>
      </c>
      <c r="O80" s="29">
        <v>2</v>
      </c>
      <c r="P80" s="29"/>
      <c r="Q80" s="29"/>
      <c r="R80" s="29">
        <v>1</v>
      </c>
      <c r="S80" s="29"/>
      <c r="T80" s="29"/>
      <c r="U80" s="38">
        <v>134049.51999999999</v>
      </c>
      <c r="V80" s="38">
        <f t="shared" si="5"/>
        <v>804297.11999999988</v>
      </c>
      <c r="W80" s="20"/>
      <c r="X80" s="21">
        <f t="shared" si="6"/>
        <v>0</v>
      </c>
      <c r="Y80" s="20"/>
      <c r="Z80" s="21">
        <f t="shared" si="7"/>
        <v>0</v>
      </c>
      <c r="AA80" s="17"/>
      <c r="AB80" s="17"/>
      <c r="AC80" s="17"/>
      <c r="AD80" s="17"/>
      <c r="AE80" s="17"/>
    </row>
    <row r="81" spans="1:31" s="24" customFormat="1" ht="31.5" customHeight="1" x14ac:dyDescent="0.2">
      <c r="A81" s="56"/>
      <c r="B81" s="41">
        <v>69</v>
      </c>
      <c r="C81" s="42" t="s">
        <v>212</v>
      </c>
      <c r="D81" s="43" t="s">
        <v>213</v>
      </c>
      <c r="E81" s="42" t="s">
        <v>171</v>
      </c>
      <c r="F81" s="42" t="s">
        <v>30</v>
      </c>
      <c r="G81" s="42" t="s">
        <v>31</v>
      </c>
      <c r="H81" s="42" t="s">
        <v>31</v>
      </c>
      <c r="I81" s="42" t="s">
        <v>61</v>
      </c>
      <c r="J81" s="28">
        <f t="shared" si="4"/>
        <v>2</v>
      </c>
      <c r="K81" s="29">
        <v>2</v>
      </c>
      <c r="L81" s="29"/>
      <c r="M81" s="29"/>
      <c r="N81" s="29"/>
      <c r="O81" s="29"/>
      <c r="P81" s="29"/>
      <c r="Q81" s="29"/>
      <c r="R81" s="29"/>
      <c r="S81" s="29"/>
      <c r="T81" s="29"/>
      <c r="U81" s="38">
        <v>485601.63</v>
      </c>
      <c r="V81" s="38">
        <f t="shared" si="5"/>
        <v>971203.26</v>
      </c>
      <c r="W81" s="20"/>
      <c r="X81" s="21">
        <f t="shared" si="6"/>
        <v>0</v>
      </c>
      <c r="Y81" s="20"/>
      <c r="Z81" s="21">
        <f t="shared" si="7"/>
        <v>0</v>
      </c>
      <c r="AA81" s="17"/>
      <c r="AB81" s="17"/>
      <c r="AC81" s="17"/>
      <c r="AD81" s="17"/>
      <c r="AE81" s="17"/>
    </row>
    <row r="82" spans="1:31" s="24" customFormat="1" ht="31.5" customHeight="1" x14ac:dyDescent="0.2">
      <c r="A82" s="56"/>
      <c r="B82" s="41">
        <v>70</v>
      </c>
      <c r="C82" s="42" t="s">
        <v>214</v>
      </c>
      <c r="D82" s="43" t="s">
        <v>215</v>
      </c>
      <c r="E82" s="42" t="s">
        <v>174</v>
      </c>
      <c r="F82" s="42" t="s">
        <v>30</v>
      </c>
      <c r="G82" s="42" t="s">
        <v>31</v>
      </c>
      <c r="H82" s="42" t="s">
        <v>31</v>
      </c>
      <c r="I82" s="42" t="s">
        <v>61</v>
      </c>
      <c r="J82" s="28">
        <f t="shared" si="4"/>
        <v>6</v>
      </c>
      <c r="K82" s="29"/>
      <c r="L82" s="29"/>
      <c r="M82" s="29">
        <v>1</v>
      </c>
      <c r="N82" s="29">
        <v>1</v>
      </c>
      <c r="O82" s="29">
        <v>1</v>
      </c>
      <c r="P82" s="29">
        <v>1</v>
      </c>
      <c r="Q82" s="29">
        <v>1</v>
      </c>
      <c r="R82" s="29">
        <v>1</v>
      </c>
      <c r="S82" s="29"/>
      <c r="T82" s="29"/>
      <c r="U82" s="38">
        <v>824617.9</v>
      </c>
      <c r="V82" s="38">
        <f t="shared" si="5"/>
        <v>4947707.4000000004</v>
      </c>
      <c r="W82" s="20"/>
      <c r="X82" s="21">
        <f t="shared" si="6"/>
        <v>0</v>
      </c>
      <c r="Y82" s="20"/>
      <c r="Z82" s="21">
        <f t="shared" si="7"/>
        <v>0</v>
      </c>
      <c r="AA82" s="17"/>
      <c r="AB82" s="17"/>
      <c r="AC82" s="17"/>
      <c r="AD82" s="17"/>
      <c r="AE82" s="17"/>
    </row>
    <row r="83" spans="1:31" s="24" customFormat="1" ht="31.5" customHeight="1" x14ac:dyDescent="0.2">
      <c r="A83" s="56"/>
      <c r="B83" s="41">
        <v>71</v>
      </c>
      <c r="C83" s="42" t="s">
        <v>216</v>
      </c>
      <c r="D83" s="43" t="s">
        <v>245</v>
      </c>
      <c r="E83" s="42" t="s">
        <v>217</v>
      </c>
      <c r="F83" s="42" t="s">
        <v>30</v>
      </c>
      <c r="G83" s="42" t="s">
        <v>66</v>
      </c>
      <c r="H83" s="42" t="s">
        <v>66</v>
      </c>
      <c r="I83" s="42" t="s">
        <v>67</v>
      </c>
      <c r="J83" s="28">
        <f t="shared" si="4"/>
        <v>1</v>
      </c>
      <c r="K83" s="29"/>
      <c r="L83" s="29"/>
      <c r="M83" s="29"/>
      <c r="N83" s="29"/>
      <c r="O83" s="29">
        <v>1</v>
      </c>
      <c r="P83" s="29"/>
      <c r="Q83" s="29"/>
      <c r="R83" s="29"/>
      <c r="S83" s="29"/>
      <c r="T83" s="29"/>
      <c r="U83" s="38">
        <v>37178.75</v>
      </c>
      <c r="V83" s="38">
        <f>J83*U83</f>
        <v>37178.75</v>
      </c>
      <c r="W83" s="20"/>
      <c r="X83" s="21">
        <f t="shared" si="6"/>
        <v>0</v>
      </c>
      <c r="Y83" s="20"/>
      <c r="Z83" s="21">
        <f t="shared" si="7"/>
        <v>0</v>
      </c>
      <c r="AA83" s="17"/>
      <c r="AB83" s="17"/>
      <c r="AC83" s="17"/>
      <c r="AD83" s="17"/>
      <c r="AE83" s="17"/>
    </row>
    <row r="84" spans="1:31" s="24" customFormat="1" ht="31.5" customHeight="1" x14ac:dyDescent="0.2">
      <c r="A84" s="56"/>
      <c r="B84" s="41">
        <v>72</v>
      </c>
      <c r="C84" s="42" t="s">
        <v>218</v>
      </c>
      <c r="D84" s="43" t="s">
        <v>246</v>
      </c>
      <c r="E84" s="42" t="s">
        <v>219</v>
      </c>
      <c r="F84" s="42" t="s">
        <v>30</v>
      </c>
      <c r="G84" s="42" t="s">
        <v>66</v>
      </c>
      <c r="H84" s="42" t="s">
        <v>66</v>
      </c>
      <c r="I84" s="42" t="s">
        <v>67</v>
      </c>
      <c r="J84" s="28">
        <f t="shared" si="4"/>
        <v>1</v>
      </c>
      <c r="K84" s="29"/>
      <c r="L84" s="29"/>
      <c r="M84" s="29"/>
      <c r="N84" s="29"/>
      <c r="O84" s="29"/>
      <c r="P84" s="29">
        <v>1</v>
      </c>
      <c r="Q84" s="29"/>
      <c r="R84" s="29"/>
      <c r="S84" s="29"/>
      <c r="T84" s="29"/>
      <c r="U84" s="38">
        <v>330998.75</v>
      </c>
      <c r="V84" s="38">
        <f>J84*U84</f>
        <v>330998.75</v>
      </c>
      <c r="W84" s="20"/>
      <c r="X84" s="21">
        <f t="shared" si="6"/>
        <v>0</v>
      </c>
      <c r="Y84" s="20"/>
      <c r="Z84" s="21">
        <f t="shared" si="7"/>
        <v>0</v>
      </c>
      <c r="AA84" s="17"/>
      <c r="AB84" s="17"/>
      <c r="AC84" s="17"/>
      <c r="AD84" s="17"/>
      <c r="AE84" s="17"/>
    </row>
    <row r="85" spans="1:31" s="24" customFormat="1" ht="31.5" customHeight="1" x14ac:dyDescent="0.2">
      <c r="A85" s="56"/>
      <c r="B85" s="41">
        <v>73</v>
      </c>
      <c r="C85" s="42" t="s">
        <v>220</v>
      </c>
      <c r="D85" s="43" t="s">
        <v>221</v>
      </c>
      <c r="E85" s="42" t="s">
        <v>76</v>
      </c>
      <c r="F85" s="42" t="s">
        <v>30</v>
      </c>
      <c r="G85" s="42" t="s">
        <v>32</v>
      </c>
      <c r="H85" s="42" t="s">
        <v>32</v>
      </c>
      <c r="I85" s="42" t="s">
        <v>33</v>
      </c>
      <c r="J85" s="28">
        <f t="shared" si="4"/>
        <v>1</v>
      </c>
      <c r="K85" s="29"/>
      <c r="L85" s="29">
        <v>1</v>
      </c>
      <c r="M85" s="29"/>
      <c r="N85" s="29"/>
      <c r="O85" s="29"/>
      <c r="P85" s="29"/>
      <c r="Q85" s="29"/>
      <c r="R85" s="29"/>
      <c r="S85" s="29"/>
      <c r="T85" s="29"/>
      <c r="U85" s="38">
        <v>822012.81</v>
      </c>
      <c r="V85" s="38">
        <f t="shared" ref="V85:V89" si="8">J85*U85</f>
        <v>822012.81</v>
      </c>
      <c r="W85" s="20"/>
      <c r="X85" s="21">
        <f t="shared" si="6"/>
        <v>0</v>
      </c>
      <c r="Y85" s="20"/>
      <c r="Z85" s="21">
        <f t="shared" si="7"/>
        <v>0</v>
      </c>
      <c r="AA85" s="17"/>
      <c r="AB85" s="17"/>
      <c r="AC85" s="17"/>
      <c r="AD85" s="17"/>
      <c r="AE85" s="17"/>
    </row>
    <row r="86" spans="1:31" s="24" customFormat="1" ht="31.5" customHeight="1" x14ac:dyDescent="0.2">
      <c r="A86" s="56"/>
      <c r="B86" s="41">
        <v>74</v>
      </c>
      <c r="C86" s="42" t="s">
        <v>222</v>
      </c>
      <c r="D86" s="43" t="s">
        <v>223</v>
      </c>
      <c r="E86" s="42" t="s">
        <v>34</v>
      </c>
      <c r="F86" s="42" t="s">
        <v>30</v>
      </c>
      <c r="G86" s="42" t="s">
        <v>32</v>
      </c>
      <c r="H86" s="42" t="s">
        <v>32</v>
      </c>
      <c r="I86" s="42" t="s">
        <v>33</v>
      </c>
      <c r="J86" s="28">
        <f t="shared" si="4"/>
        <v>2</v>
      </c>
      <c r="K86" s="29"/>
      <c r="L86" s="29">
        <v>2</v>
      </c>
      <c r="M86" s="29"/>
      <c r="N86" s="29"/>
      <c r="O86" s="29"/>
      <c r="P86" s="29"/>
      <c r="Q86" s="29"/>
      <c r="R86" s="29"/>
      <c r="S86" s="29"/>
      <c r="T86" s="29"/>
      <c r="U86" s="38">
        <v>483349.96</v>
      </c>
      <c r="V86" s="38">
        <f t="shared" si="8"/>
        <v>966699.92</v>
      </c>
      <c r="W86" s="20"/>
      <c r="X86" s="21">
        <f t="shared" si="6"/>
        <v>0</v>
      </c>
      <c r="Y86" s="20"/>
      <c r="Z86" s="21">
        <f t="shared" si="7"/>
        <v>0</v>
      </c>
      <c r="AA86" s="17"/>
      <c r="AB86" s="17"/>
      <c r="AC86" s="17"/>
      <c r="AD86" s="17"/>
      <c r="AE86" s="17"/>
    </row>
    <row r="87" spans="1:31" s="24" customFormat="1" ht="31.5" customHeight="1" x14ac:dyDescent="0.2">
      <c r="A87" s="56"/>
      <c r="B87" s="41">
        <v>75</v>
      </c>
      <c r="C87" s="42" t="s">
        <v>224</v>
      </c>
      <c r="D87" s="43" t="s">
        <v>225</v>
      </c>
      <c r="E87" s="42" t="s">
        <v>81</v>
      </c>
      <c r="F87" s="42" t="s">
        <v>30</v>
      </c>
      <c r="G87" s="42" t="s">
        <v>32</v>
      </c>
      <c r="H87" s="42" t="s">
        <v>32</v>
      </c>
      <c r="I87" s="42" t="s">
        <v>33</v>
      </c>
      <c r="J87" s="28">
        <f t="shared" si="4"/>
        <v>1</v>
      </c>
      <c r="K87" s="29"/>
      <c r="L87" s="29">
        <v>1</v>
      </c>
      <c r="M87" s="29"/>
      <c r="N87" s="29"/>
      <c r="O87" s="29"/>
      <c r="P87" s="29"/>
      <c r="Q87" s="29"/>
      <c r="R87" s="29"/>
      <c r="S87" s="29"/>
      <c r="T87" s="29"/>
      <c r="U87" s="38">
        <v>1547251.3900000001</v>
      </c>
      <c r="V87" s="38">
        <f t="shared" si="8"/>
        <v>1547251.3900000001</v>
      </c>
      <c r="W87" s="20"/>
      <c r="X87" s="21">
        <f t="shared" si="6"/>
        <v>0</v>
      </c>
      <c r="Y87" s="20"/>
      <c r="Z87" s="21">
        <f t="shared" si="7"/>
        <v>0</v>
      </c>
      <c r="AA87" s="17"/>
      <c r="AB87" s="17"/>
      <c r="AC87" s="17"/>
      <c r="AD87" s="17"/>
      <c r="AE87" s="17"/>
    </row>
    <row r="88" spans="1:31" s="24" customFormat="1" ht="31.5" customHeight="1" x14ac:dyDescent="0.2">
      <c r="A88" s="56"/>
      <c r="B88" s="41">
        <v>76</v>
      </c>
      <c r="C88" s="42" t="s">
        <v>226</v>
      </c>
      <c r="D88" s="43" t="s">
        <v>247</v>
      </c>
      <c r="E88" s="42" t="s">
        <v>116</v>
      </c>
      <c r="F88" s="42" t="s">
        <v>30</v>
      </c>
      <c r="G88" s="42" t="s">
        <v>227</v>
      </c>
      <c r="H88" s="42" t="s">
        <v>227</v>
      </c>
      <c r="I88" s="42" t="s">
        <v>228</v>
      </c>
      <c r="J88" s="28">
        <f t="shared" si="4"/>
        <v>1</v>
      </c>
      <c r="K88" s="29"/>
      <c r="L88" s="29">
        <v>1</v>
      </c>
      <c r="M88" s="29"/>
      <c r="N88" s="29"/>
      <c r="O88" s="29"/>
      <c r="P88" s="29"/>
      <c r="Q88" s="29"/>
      <c r="R88" s="29"/>
      <c r="S88" s="29"/>
      <c r="T88" s="29"/>
      <c r="U88" s="38">
        <v>249586.57</v>
      </c>
      <c r="V88" s="38">
        <f t="shared" si="8"/>
        <v>249586.57</v>
      </c>
      <c r="W88" s="20"/>
      <c r="X88" s="21">
        <f t="shared" si="6"/>
        <v>0</v>
      </c>
      <c r="Y88" s="20"/>
      <c r="Z88" s="21">
        <f t="shared" si="7"/>
        <v>0</v>
      </c>
      <c r="AA88" s="17"/>
      <c r="AB88" s="17"/>
      <c r="AC88" s="17"/>
      <c r="AD88" s="17"/>
      <c r="AE88" s="17"/>
    </row>
    <row r="89" spans="1:31" s="24" customFormat="1" ht="31.5" customHeight="1" x14ac:dyDescent="0.2">
      <c r="A89" s="56"/>
      <c r="B89" s="41">
        <v>77</v>
      </c>
      <c r="C89" s="42" t="s">
        <v>210</v>
      </c>
      <c r="D89" s="43" t="s">
        <v>211</v>
      </c>
      <c r="E89" s="42" t="s">
        <v>229</v>
      </c>
      <c r="F89" s="42" t="s">
        <v>30</v>
      </c>
      <c r="G89" s="42" t="s">
        <v>227</v>
      </c>
      <c r="H89" s="42" t="s">
        <v>227</v>
      </c>
      <c r="I89" s="42" t="s">
        <v>228</v>
      </c>
      <c r="J89" s="28">
        <f t="shared" si="4"/>
        <v>1</v>
      </c>
      <c r="K89" s="29"/>
      <c r="L89" s="29">
        <v>1</v>
      </c>
      <c r="M89" s="29"/>
      <c r="N89" s="29"/>
      <c r="O89" s="29"/>
      <c r="P89" s="29"/>
      <c r="Q89" s="29"/>
      <c r="R89" s="29"/>
      <c r="S89" s="29"/>
      <c r="T89" s="29"/>
      <c r="U89" s="38">
        <v>145871.24</v>
      </c>
      <c r="V89" s="38">
        <f t="shared" si="8"/>
        <v>145871.24</v>
      </c>
      <c r="W89" s="20"/>
      <c r="X89" s="21">
        <f t="shared" si="6"/>
        <v>0</v>
      </c>
      <c r="Y89" s="20"/>
      <c r="Z89" s="21">
        <f t="shared" si="7"/>
        <v>0</v>
      </c>
      <c r="AA89" s="17"/>
      <c r="AB89" s="17"/>
      <c r="AC89" s="17"/>
      <c r="AD89" s="17"/>
      <c r="AE89" s="17"/>
    </row>
    <row r="90" spans="1:31" s="24" customFormat="1" ht="42.75" customHeight="1" x14ac:dyDescent="0.2">
      <c r="A90" s="56"/>
      <c r="B90" s="41">
        <v>78</v>
      </c>
      <c r="C90" s="42" t="s">
        <v>230</v>
      </c>
      <c r="D90" s="43" t="s">
        <v>248</v>
      </c>
      <c r="E90" s="42" t="s">
        <v>231</v>
      </c>
      <c r="F90" s="42" t="s">
        <v>30</v>
      </c>
      <c r="G90" s="42" t="s">
        <v>227</v>
      </c>
      <c r="H90" s="42" t="s">
        <v>227</v>
      </c>
      <c r="I90" s="42" t="s">
        <v>228</v>
      </c>
      <c r="J90" s="28">
        <f t="shared" si="4"/>
        <v>1</v>
      </c>
      <c r="K90" s="29"/>
      <c r="L90" s="29">
        <v>1</v>
      </c>
      <c r="M90" s="29"/>
      <c r="N90" s="29"/>
      <c r="O90" s="29"/>
      <c r="P90" s="29"/>
      <c r="Q90" s="29"/>
      <c r="R90" s="29"/>
      <c r="S90" s="29"/>
      <c r="T90" s="29"/>
      <c r="U90" s="38">
        <v>875470.42</v>
      </c>
      <c r="V90" s="38">
        <f>J90*U90</f>
        <v>875470.42</v>
      </c>
      <c r="W90" s="20"/>
      <c r="X90" s="21">
        <f t="shared" si="6"/>
        <v>0</v>
      </c>
      <c r="Y90" s="20"/>
      <c r="Z90" s="21">
        <f t="shared" si="7"/>
        <v>0</v>
      </c>
      <c r="AA90" s="17"/>
      <c r="AB90" s="17"/>
      <c r="AC90" s="17"/>
      <c r="AD90" s="17"/>
      <c r="AE90" s="17"/>
    </row>
    <row r="91" spans="1:31" s="24" customFormat="1" ht="31.5" customHeight="1" x14ac:dyDescent="0.2">
      <c r="A91" s="57"/>
      <c r="B91" s="41"/>
      <c r="C91" s="42"/>
      <c r="D91" s="43"/>
      <c r="E91" s="42"/>
      <c r="F91" s="42"/>
      <c r="G91" s="42"/>
      <c r="H91" s="42"/>
      <c r="I91" s="42"/>
      <c r="J91" s="28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38"/>
      <c r="V91" s="40">
        <f>SUM(V74:V90)</f>
        <v>13484339.670000002</v>
      </c>
      <c r="W91" s="20"/>
      <c r="X91" s="21"/>
      <c r="Y91" s="20"/>
      <c r="Z91" s="21"/>
      <c r="AA91" s="17"/>
      <c r="AB91" s="17"/>
      <c r="AC91" s="17"/>
      <c r="AD91" s="17"/>
      <c r="AE91" s="17"/>
    </row>
    <row r="92" spans="1:31" s="24" customFormat="1" ht="31.5" customHeight="1" x14ac:dyDescent="0.2">
      <c r="A92" s="44">
        <v>7</v>
      </c>
      <c r="B92" s="23">
        <v>79</v>
      </c>
      <c r="C92" s="27" t="s">
        <v>232</v>
      </c>
      <c r="D92" s="35" t="s">
        <v>233</v>
      </c>
      <c r="E92" s="27" t="s">
        <v>76</v>
      </c>
      <c r="F92" s="27" t="s">
        <v>30</v>
      </c>
      <c r="G92" s="27" t="s">
        <v>234</v>
      </c>
      <c r="H92" s="27" t="s">
        <v>234</v>
      </c>
      <c r="I92" s="27" t="s">
        <v>235</v>
      </c>
      <c r="J92" s="28">
        <f t="shared" si="4"/>
        <v>12</v>
      </c>
      <c r="K92" s="29"/>
      <c r="L92" s="29">
        <v>12</v>
      </c>
      <c r="M92" s="29"/>
      <c r="N92" s="29"/>
      <c r="O92" s="29"/>
      <c r="P92" s="29"/>
      <c r="Q92" s="29"/>
      <c r="R92" s="29"/>
      <c r="S92" s="29"/>
      <c r="T92" s="29"/>
      <c r="U92" s="38">
        <v>19287</v>
      </c>
      <c r="V92" s="38">
        <f t="shared" ref="V92:V94" si="9">J92*U92</f>
        <v>231444</v>
      </c>
      <c r="W92" s="20"/>
      <c r="X92" s="21">
        <f>W92*J92</f>
        <v>0</v>
      </c>
      <c r="Y92" s="20"/>
      <c r="Z92" s="21">
        <f>Y92*J92</f>
        <v>0</v>
      </c>
      <c r="AA92" s="17"/>
      <c r="AB92" s="17"/>
      <c r="AC92" s="17"/>
      <c r="AD92" s="17"/>
      <c r="AE92" s="17"/>
    </row>
    <row r="93" spans="1:31" s="24" customFormat="1" ht="31.5" customHeight="1" x14ac:dyDescent="0.2">
      <c r="A93" s="45"/>
      <c r="B93" s="23">
        <v>80</v>
      </c>
      <c r="C93" s="27" t="s">
        <v>236</v>
      </c>
      <c r="D93" s="35" t="s">
        <v>237</v>
      </c>
      <c r="E93" s="27" t="s">
        <v>34</v>
      </c>
      <c r="F93" s="27" t="s">
        <v>30</v>
      </c>
      <c r="G93" s="27" t="s">
        <v>234</v>
      </c>
      <c r="H93" s="27" t="s">
        <v>234</v>
      </c>
      <c r="I93" s="27" t="s">
        <v>235</v>
      </c>
      <c r="J93" s="28">
        <f t="shared" si="4"/>
        <v>5</v>
      </c>
      <c r="K93" s="29"/>
      <c r="L93" s="29">
        <v>5</v>
      </c>
      <c r="M93" s="29"/>
      <c r="N93" s="29"/>
      <c r="O93" s="29"/>
      <c r="P93" s="29"/>
      <c r="Q93" s="29"/>
      <c r="R93" s="29"/>
      <c r="S93" s="29"/>
      <c r="T93" s="29"/>
      <c r="U93" s="38">
        <v>10607.56</v>
      </c>
      <c r="V93" s="38">
        <f t="shared" si="9"/>
        <v>53037.799999999996</v>
      </c>
      <c r="W93" s="20"/>
      <c r="X93" s="21">
        <f>W93*J93</f>
        <v>0</v>
      </c>
      <c r="Y93" s="20"/>
      <c r="Z93" s="21">
        <f>Y93*J93</f>
        <v>0</v>
      </c>
      <c r="AA93" s="17"/>
      <c r="AB93" s="17"/>
      <c r="AC93" s="17"/>
      <c r="AD93" s="17"/>
      <c r="AE93" s="17"/>
    </row>
    <row r="94" spans="1:31" s="24" customFormat="1" ht="31.5" customHeight="1" x14ac:dyDescent="0.2">
      <c r="A94" s="45"/>
      <c r="B94" s="23">
        <v>81</v>
      </c>
      <c r="C94" s="27" t="s">
        <v>238</v>
      </c>
      <c r="D94" s="35" t="s">
        <v>239</v>
      </c>
      <c r="E94" s="27" t="s">
        <v>81</v>
      </c>
      <c r="F94" s="27" t="s">
        <v>30</v>
      </c>
      <c r="G94" s="27" t="s">
        <v>234</v>
      </c>
      <c r="H94" s="27" t="s">
        <v>234</v>
      </c>
      <c r="I94" s="27" t="s">
        <v>235</v>
      </c>
      <c r="J94" s="28">
        <f t="shared" si="4"/>
        <v>6</v>
      </c>
      <c r="K94" s="29"/>
      <c r="L94" s="29">
        <v>6</v>
      </c>
      <c r="M94" s="29"/>
      <c r="N94" s="29"/>
      <c r="O94" s="29"/>
      <c r="P94" s="29"/>
      <c r="Q94" s="29"/>
      <c r="R94" s="29"/>
      <c r="S94" s="29"/>
      <c r="T94" s="29"/>
      <c r="U94" s="38">
        <v>45769.89</v>
      </c>
      <c r="V94" s="38">
        <f t="shared" si="9"/>
        <v>274619.33999999997</v>
      </c>
      <c r="W94" s="20"/>
      <c r="X94" s="21">
        <f>W94*J94</f>
        <v>0</v>
      </c>
      <c r="Y94" s="20"/>
      <c r="Z94" s="21">
        <f>Y94*J94</f>
        <v>0</v>
      </c>
      <c r="AA94" s="17"/>
      <c r="AB94" s="17"/>
      <c r="AC94" s="17"/>
      <c r="AD94" s="17"/>
      <c r="AE94" s="17"/>
    </row>
    <row r="95" spans="1:31" s="24" customFormat="1" ht="31.5" customHeight="1" x14ac:dyDescent="0.2">
      <c r="A95" s="46"/>
      <c r="B95" s="23"/>
      <c r="C95" s="27"/>
      <c r="D95" s="35"/>
      <c r="E95" s="27"/>
      <c r="F95" s="27"/>
      <c r="G95" s="27"/>
      <c r="H95" s="27"/>
      <c r="I95" s="27"/>
      <c r="J95" s="28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38"/>
      <c r="V95" s="40">
        <f>SUM(V92:V94)</f>
        <v>559101.1399999999</v>
      </c>
      <c r="W95" s="20"/>
      <c r="X95" s="21"/>
      <c r="Y95" s="20"/>
      <c r="Z95" s="21"/>
      <c r="AA95" s="17"/>
      <c r="AB95" s="17"/>
      <c r="AC95" s="17"/>
      <c r="AD95" s="17"/>
      <c r="AE95" s="17"/>
    </row>
    <row r="96" spans="1:31" ht="15" x14ac:dyDescent="0.25">
      <c r="D96" s="9"/>
      <c r="E96" s="9"/>
      <c r="F96" s="9"/>
      <c r="G96" s="9"/>
      <c r="H96"/>
      <c r="I96"/>
      <c r="J96" s="34"/>
      <c r="U96" s="36"/>
      <c r="V96" s="36">
        <f>SUM(V9:V95)/2</f>
        <v>38581616.459999993</v>
      </c>
    </row>
    <row r="97" spans="2:31" ht="35.25" customHeight="1" x14ac:dyDescent="0.2">
      <c r="B97" s="50" t="s">
        <v>28</v>
      </c>
      <c r="C97" s="50"/>
      <c r="D97" s="50"/>
      <c r="E97" s="51" t="s">
        <v>29</v>
      </c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3"/>
      <c r="V97" s="39"/>
      <c r="W97" s="31"/>
      <c r="X97" s="31"/>
      <c r="Y97" s="31"/>
      <c r="Z97" s="31"/>
      <c r="AA97" s="31"/>
      <c r="AB97" s="31"/>
      <c r="AC97" s="31"/>
      <c r="AD97" s="31"/>
      <c r="AE97" s="30"/>
    </row>
    <row r="98" spans="2:31" ht="15" x14ac:dyDescent="0.2">
      <c r="D98" s="33"/>
      <c r="E98" s="13" t="s">
        <v>15</v>
      </c>
      <c r="F98" s="14"/>
      <c r="G98" s="10"/>
      <c r="H98"/>
      <c r="I98"/>
    </row>
    <row r="99" spans="2:31" ht="15" x14ac:dyDescent="0.2">
      <c r="D99" s="10"/>
      <c r="E99" s="10"/>
      <c r="F99" s="13"/>
      <c r="G99" s="15"/>
      <c r="H99"/>
      <c r="I99"/>
    </row>
    <row r="100" spans="2:31" ht="15" x14ac:dyDescent="0.2">
      <c r="D100" s="33"/>
      <c r="E100" s="13" t="s">
        <v>16</v>
      </c>
      <c r="F100" s="13"/>
      <c r="G100" s="15"/>
      <c r="H100"/>
      <c r="I100"/>
    </row>
    <row r="101" spans="2:31" ht="15" x14ac:dyDescent="0.2">
      <c r="D101" s="10"/>
      <c r="E101" s="12"/>
      <c r="F101" s="12"/>
      <c r="G101" s="12"/>
      <c r="H101"/>
      <c r="I101"/>
    </row>
    <row r="102" spans="2:31" ht="15" x14ac:dyDescent="0.2">
      <c r="D102" s="33"/>
      <c r="E102" s="16" t="s">
        <v>17</v>
      </c>
      <c r="F102" s="12"/>
      <c r="G102" s="12"/>
      <c r="H102"/>
      <c r="I102"/>
    </row>
    <row r="103" spans="2:31" ht="15" x14ac:dyDescent="0.2">
      <c r="D103" s="11"/>
      <c r="E103" s="12"/>
      <c r="F103" s="12"/>
      <c r="G103" s="12"/>
      <c r="H103"/>
      <c r="I103"/>
    </row>
    <row r="104" spans="2:31" ht="15" x14ac:dyDescent="0.2">
      <c r="D104" s="11"/>
      <c r="E104" s="12"/>
      <c r="F104" s="12"/>
      <c r="G104" s="12"/>
      <c r="H104"/>
      <c r="I104"/>
    </row>
    <row r="105" spans="2:31" ht="15" x14ac:dyDescent="0.2">
      <c r="D105" s="12"/>
      <c r="E105" s="12"/>
      <c r="F105" s="12"/>
      <c r="G105" s="12"/>
      <c r="H105"/>
      <c r="I105"/>
    </row>
    <row r="106" spans="2:31" ht="15" x14ac:dyDescent="0.2">
      <c r="D106" s="12" t="s">
        <v>25</v>
      </c>
      <c r="E106" s="10"/>
      <c r="F106" s="10"/>
      <c r="G106" s="10"/>
    </row>
    <row r="107" spans="2:31" ht="15" x14ac:dyDescent="0.2">
      <c r="D107" s="10"/>
      <c r="E107" s="10"/>
      <c r="F107" s="10"/>
      <c r="G107" s="10"/>
    </row>
    <row r="108" spans="2:31" ht="15" x14ac:dyDescent="0.2">
      <c r="D108" s="10"/>
      <c r="E108" s="10"/>
      <c r="F108" s="10"/>
      <c r="G108" s="10"/>
    </row>
    <row r="109" spans="2:31" ht="15" x14ac:dyDescent="0.2">
      <c r="D109" s="10"/>
      <c r="E109" s="10"/>
      <c r="F109" s="10"/>
      <c r="G109" s="10"/>
    </row>
    <row r="110" spans="2:31" ht="15" x14ac:dyDescent="0.2">
      <c r="D110" s="10"/>
      <c r="E110" s="10"/>
      <c r="F110" s="10"/>
      <c r="G110" s="10"/>
    </row>
    <row r="111" spans="2:31" ht="15" x14ac:dyDescent="0.2">
      <c r="D111" s="10"/>
      <c r="E111" s="10"/>
      <c r="F111" s="10"/>
      <c r="G111" s="10"/>
    </row>
    <row r="112" spans="2:31" ht="15" x14ac:dyDescent="0.2">
      <c r="D112" s="10"/>
      <c r="E112" s="10"/>
      <c r="F112" s="10"/>
      <c r="G112" s="10"/>
    </row>
  </sheetData>
  <autoFilter ref="A8:AE98"/>
  <mergeCells count="10">
    <mergeCell ref="A92:A95"/>
    <mergeCell ref="W7:AE7"/>
    <mergeCell ref="B97:D97"/>
    <mergeCell ref="E97:U97"/>
    <mergeCell ref="K7:T7"/>
    <mergeCell ref="A9:A31"/>
    <mergeCell ref="A32:A51"/>
    <mergeCell ref="A52:A69"/>
    <mergeCell ref="A70:A73"/>
    <mergeCell ref="A74:A9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2024-03-01T06:41:52Z</dcterms:modified>
</cp:coreProperties>
</file>