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18 ИП авто 2024 ПКС24 НП23\КД\РКСМ-1518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тмц!$A$1:$AH$28</definedName>
  </definedNames>
  <calcPr calcId="152511"/>
</workbook>
</file>

<file path=xl/calcChain.xml><?xml version="1.0" encoding="utf-8"?>
<calcChain xmlns="http://schemas.openxmlformats.org/spreadsheetml/2006/main">
  <c r="AC15" i="4" l="1"/>
  <c r="AB15" i="4"/>
  <c r="AA15" i="4"/>
  <c r="Z15" i="4"/>
  <c r="Y15" i="4" l="1"/>
  <c r="AC10" i="4"/>
  <c r="AC11" i="4"/>
  <c r="AC12" i="4"/>
  <c r="AC13" i="4"/>
  <c r="AC14" i="4"/>
  <c r="AC16" i="4"/>
  <c r="AA10" i="4"/>
  <c r="AA11" i="4"/>
  <c r="AA12" i="4"/>
  <c r="AA13" i="4"/>
  <c r="AA14" i="4"/>
  <c r="Y16" i="4"/>
  <c r="Y12" i="4"/>
  <c r="Y11" i="4"/>
  <c r="Y10" i="4"/>
  <c r="Y9" i="4"/>
  <c r="J16" i="4"/>
  <c r="J14" i="4"/>
  <c r="J13" i="4"/>
  <c r="J12" i="4"/>
  <c r="J11" i="4"/>
  <c r="J10" i="4"/>
  <c r="J9" i="4"/>
  <c r="AA16" i="4" l="1"/>
  <c r="AC9" i="4"/>
  <c r="AA9" i="4"/>
</calcChain>
</file>

<file path=xl/sharedStrings.xml><?xml version="1.0" encoding="utf-8"?>
<sst xmlns="http://schemas.openxmlformats.org/spreadsheetml/2006/main" count="76" uniqueCount="56">
  <si>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</si>
  <si>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</si>
  <si>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</si>
  <si>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</si>
  <si>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</si>
  <si>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</si>
  <si>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</si>
  <si>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</si>
  <si>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</si>
  <si>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</si>
  <si>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</si>
  <si>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</si>
  <si>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</si>
  <si>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</si>
  <si>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</si>
  <si>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</si>
  <si>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</si>
  <si>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</si>
  <si>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</si>
  <si>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</si>
  <si>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</si>
  <si>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</si>
  <si>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</si>
  <si>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</si>
  <si>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</si>
  <si>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</si>
  <si>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</si>
  <si>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</si>
  <si>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</si>
  <si>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</si>
  <si>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Код</t>
  </si>
  <si>
    <t>1. Порядок формирования предложенной цены</t>
  </si>
  <si>
    <t>Зафиксирована в период срока действия договора</t>
  </si>
  <si>
    <t>шт</t>
  </si>
  <si>
    <t>ОЛ1</t>
  </si>
  <si>
    <t>ООО "НОВОГОР-Прикамье"</t>
  </si>
  <si>
    <t>г.Пермь, ул.Фрезеровщиков, 50</t>
  </si>
  <si>
    <t>Период поставки и выполнения работ (с возможностью досрочной поставки)</t>
  </si>
  <si>
    <t>Автоводовоз на шасси ГАЗон Next С41R13 или эквивалент</t>
  </si>
  <si>
    <t>ОЛ ЗВ00008406</t>
  </si>
  <si>
    <t>Акционерное общество "Петрозаводские коммунальные системы-Водоканал"</t>
  </si>
  <si>
    <t>АО "ПКС-Водоканал"</t>
  </si>
  <si>
    <t>Центральный склад г.Петрозаводск, ул. Онежской флотилии, д. 16</t>
  </si>
  <si>
    <t>Самосвал КамАЗ 6520-26013-53 или эквивалент</t>
  </si>
  <si>
    <t>ОЛ ЗВ00023281</t>
  </si>
  <si>
    <t>Фургон цельнометаллический ГАЗель Next А32R22 или эквивалент</t>
  </si>
  <si>
    <t>ОЛ ЗВ00023284</t>
  </si>
  <si>
    <t>Автомобиль грузовой тягач ГАЗ C41R13 4х2 с полуприцепом или эквивалент</t>
  </si>
  <si>
    <t>Акционерное общество "Петрозаводские коммунальные системы-Тепловые сети"</t>
  </si>
  <si>
    <t>АО "ПКС-Тепловые сети"</t>
  </si>
  <si>
    <t>Склад гараж г. Петрозаводск, ул. Халтурина, д. 1Г</t>
  </si>
  <si>
    <t>ОЛ ЗЕ00041172</t>
  </si>
  <si>
    <t>Цельнометаллический грузопассажирский фургон на базе шасси ГАЗель NEXT( А32R32) либо эквивалент соответствующий требованиям настоящего опросного листа</t>
  </si>
  <si>
    <t>ОЛ №2_ПКС-ТС_2024_</t>
  </si>
  <si>
    <t>ОЛ №1_ПКС-ТС_2024_</t>
  </si>
  <si>
    <t>Экскаватор колесный полноповоротный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</si>
</sst>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11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4" borderId="11" xfId="0" applyNumberFormat="1" applyFont="1" applyFill="1" applyBorder="1" applyAlignment="1" applyProtection="1">
      <alignment horizontal="center" vertical="center"/>
    </xf>
    <xf numFmtId="0" fontId="9" fillId="4" borderId="12" xfId="0" applyNumberFormat="1" applyFon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left" vertical="center" wrapText="1"/>
    </xf>
    <xf numFmtId="3" fontId="10" fillId="4" borderId="12" xfId="0" applyNumberFormat="1" applyFont="1" applyFill="1" applyBorder="1" applyAlignment="1">
      <alignment horizontal="center" vertical="center" wrapText="1"/>
    </xf>
    <xf numFmtId="3" fontId="12" fillId="4" borderId="12" xfId="2" applyNumberFormat="1" applyFont="1" applyFill="1" applyBorder="1" applyAlignment="1">
      <alignment vertical="center" wrapText="1"/>
    </xf>
    <xf numFmtId="165" fontId="10" fillId="4" borderId="12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 applyProtection="1">
      <alignment horizontal="center" vertical="center"/>
    </xf>
    <xf numFmtId="164" fontId="9" fillId="4" borderId="12" xfId="0" applyNumberFormat="1" applyFont="1" applyFill="1" applyBorder="1" applyAlignment="1" applyProtection="1">
      <alignment horizontal="center" vertical="center"/>
    </xf>
    <xf numFmtId="0" fontId="9" fillId="2" borderId="12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14" fillId="4" borderId="14" xfId="0" applyNumberFormat="1" applyFont="1" applyFill="1" applyBorder="1" applyAlignment="1" applyProtection="1">
      <alignment horizontal="center" vertical="center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14" fillId="4" borderId="16" xfId="0" applyNumberFormat="1" applyFont="1" applyFill="1" applyBorder="1" applyAlignment="1" applyProtection="1">
      <alignment horizontal="center" vertical="center"/>
    </xf>
    <xf numFmtId="0" fontId="9" fillId="4" borderId="17" xfId="0" applyNumberFormat="1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center" vertical="center" wrapText="1"/>
    </xf>
    <xf numFmtId="3" fontId="10" fillId="4" borderId="17" xfId="0" applyNumberFormat="1" applyFont="1" applyFill="1" applyBorder="1" applyAlignment="1">
      <alignment horizontal="center" vertical="center" wrapText="1"/>
    </xf>
    <xf numFmtId="3" fontId="12" fillId="4" borderId="17" xfId="2" applyNumberFormat="1" applyFont="1" applyFill="1" applyBorder="1" applyAlignment="1">
      <alignment vertical="center" wrapText="1"/>
    </xf>
    <xf numFmtId="165" fontId="10" fillId="4" borderId="17" xfId="0" applyNumberFormat="1" applyFont="1" applyFill="1" applyBorder="1" applyAlignment="1">
      <alignment horizontal="center" vertical="center" wrapText="1"/>
    </xf>
    <xf numFmtId="165" fontId="15" fillId="4" borderId="17" xfId="0" applyNumberFormat="1" applyFont="1" applyFill="1" applyBorder="1" applyAlignment="1">
      <alignment horizontal="center" vertical="center" wrapText="1"/>
    </xf>
    <xf numFmtId="164" fontId="9" fillId="2" borderId="17" xfId="0" applyNumberFormat="1" applyFont="1" applyFill="1" applyBorder="1" applyAlignment="1" applyProtection="1">
      <alignment horizontal="center" vertical="center"/>
    </xf>
    <xf numFmtId="164" fontId="9" fillId="4" borderId="17" xfId="0" applyNumberFormat="1" applyFont="1" applyFill="1" applyBorder="1" applyAlignment="1" applyProtection="1">
      <alignment horizontal="center" vertical="center"/>
    </xf>
    <xf numFmtId="0" fontId="9" fillId="2" borderId="17" xfId="0" applyNumberFormat="1" applyFont="1" applyFill="1" applyBorder="1" applyAlignment="1" applyProtection="1">
      <alignment horizontal="center" vertical="center" wrapText="1"/>
    </xf>
    <xf numFmtId="0" fontId="9" fillId="2" borderId="19" xfId="0" applyNumberFormat="1" applyFont="1" applyFill="1" applyBorder="1" applyAlignment="1" applyProtection="1">
      <alignment horizontal="center" vertical="center" wrapText="1"/>
    </xf>
    <xf numFmtId="3" fontId="10" fillId="4" borderId="10" xfId="0" applyNumberFormat="1" applyFont="1" applyFill="1" applyBorder="1" applyAlignment="1">
      <alignment horizontal="center" vertical="center" wrapText="1"/>
    </xf>
    <xf numFmtId="3" fontId="12" fillId="4" borderId="10" xfId="2" applyNumberFormat="1" applyFont="1" applyFill="1" applyBorder="1" applyAlignment="1">
      <alignment vertical="center" wrapText="1"/>
    </xf>
    <xf numFmtId="165" fontId="10" fillId="4" borderId="10" xfId="0" applyNumberFormat="1" applyFont="1" applyFill="1" applyBorder="1" applyAlignment="1">
      <alignment horizontal="center" vertical="center" wrapText="1"/>
    </xf>
    <xf numFmtId="165" fontId="15" fillId="4" borderId="10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/>
    </xf>
    <xf numFmtId="164" fontId="9" fillId="4" borderId="10" xfId="0" applyNumberFormat="1" applyFont="1" applyFill="1" applyBorder="1" applyAlignment="1" applyProtection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14" fillId="4" borderId="20" xfId="0" applyNumberFormat="1" applyFont="1" applyFill="1" applyBorder="1" applyAlignment="1" applyProtection="1">
      <alignment horizontal="center" vertical="center"/>
    </xf>
    <xf numFmtId="0" fontId="9" fillId="4" borderId="21" xfId="0" applyNumberFormat="1" applyFont="1" applyFill="1" applyBorder="1" applyAlignment="1" applyProtection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left" vertical="center" wrapText="1"/>
    </xf>
    <xf numFmtId="3" fontId="10" fillId="4" borderId="21" xfId="0" applyNumberFormat="1" applyFont="1" applyFill="1" applyBorder="1" applyAlignment="1">
      <alignment horizontal="center" vertical="center" wrapText="1"/>
    </xf>
    <xf numFmtId="3" fontId="12" fillId="4" borderId="21" xfId="2" applyNumberFormat="1" applyFont="1" applyFill="1" applyBorder="1" applyAlignment="1">
      <alignment vertical="center" wrapText="1"/>
    </xf>
    <xf numFmtId="165" fontId="10" fillId="4" borderId="21" xfId="0" applyNumberFormat="1" applyFont="1" applyFill="1" applyBorder="1" applyAlignment="1">
      <alignment horizontal="center" vertical="center" wrapText="1"/>
    </xf>
    <xf numFmtId="165" fontId="15" fillId="4" borderId="2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 applyProtection="1">
      <alignment horizontal="center" vertical="center"/>
    </xf>
    <xf numFmtId="164" fontId="9" fillId="4" borderId="21" xfId="0" applyNumberFormat="1" applyFont="1" applyFill="1" applyBorder="1" applyAlignment="1" applyProtection="1">
      <alignment horizontal="center" vertical="center"/>
    </xf>
    <xf numFmtId="0" fontId="9" fillId="2" borderId="21" xfId="0" applyNumberFormat="1" applyFont="1" applyFill="1" applyBorder="1" applyAlignment="1" applyProtection="1">
      <alignment horizontal="center" vertical="center" wrapText="1"/>
    </xf>
    <xf numFmtId="0" fontId="9" fillId="2" borderId="22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textRotation="90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23" xfId="0" applyNumberFormat="1" applyFont="1" applyFill="1" applyBorder="1" applyAlignment="1" applyProtection="1">
      <alignment horizontal="center" vertical="center" wrapText="1"/>
    </xf>
    <xf numFmtId="17" fontId="2" fillId="3" borderId="8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9" fillId="2" borderId="24" xfId="0" applyNumberFormat="1" applyFont="1" applyFill="1" applyBorder="1" applyAlignment="1" applyProtection="1">
      <alignment horizontal="center" vertical="center" wrapText="1"/>
    </xf>
    <xf numFmtId="3" fontId="10" fillId="4" borderId="18" xfId="0" applyNumberFormat="1" applyFont="1" applyFill="1" applyBorder="1" applyAlignment="1">
      <alignment horizontal="center" vertical="center" wrapText="1"/>
    </xf>
    <xf numFmtId="3" fontId="12" fillId="4" borderId="18" xfId="2" applyNumberFormat="1" applyFont="1" applyFill="1" applyBorder="1" applyAlignment="1">
      <alignment vertical="center" wrapText="1"/>
    </xf>
    <xf numFmtId="165" fontId="10" fillId="4" borderId="18" xfId="0" applyNumberFormat="1" applyFont="1" applyFill="1" applyBorder="1" applyAlignment="1">
      <alignment horizontal="center" vertical="center" wrapText="1"/>
    </xf>
    <xf numFmtId="165" fontId="15" fillId="4" borderId="18" xfId="0" applyNumberFormat="1" applyFont="1" applyFill="1" applyBorder="1" applyAlignment="1">
      <alignment horizontal="center" vertical="center" wrapText="1"/>
    </xf>
    <xf numFmtId="164" fontId="9" fillId="2" borderId="18" xfId="0" applyNumberFormat="1" applyFont="1" applyFill="1" applyBorder="1" applyAlignment="1" applyProtection="1">
      <alignment horizontal="center" vertical="center"/>
    </xf>
    <xf numFmtId="164" fontId="9" fillId="4" borderId="18" xfId="0" applyNumberFormat="1" applyFont="1" applyFill="1" applyBorder="1" applyAlignment="1" applyProtection="1">
      <alignment horizontal="center" vertical="center"/>
    </xf>
    <xf numFmtId="0" fontId="9" fillId="2" borderId="18" xfId="0" applyNumberFormat="1" applyFont="1" applyFill="1" applyBorder="1" applyAlignment="1" applyProtection="1">
      <alignment horizontal="center" vertical="center" wrapText="1"/>
    </xf>
    <xf numFmtId="0" fontId="9" fillId="2" borderId="25" xfId="0" applyNumberFormat="1" applyFont="1" applyFill="1" applyBorder="1" applyAlignment="1" applyProtection="1">
      <alignment horizontal="center" vertical="center" wrapText="1"/>
    </xf>
    <xf numFmtId="0" fontId="14" fillId="6" borderId="14" xfId="0" applyNumberFormat="1" applyFont="1" applyFill="1" applyBorder="1" applyAlignment="1" applyProtection="1">
      <alignment horizontal="center" vertical="center"/>
    </xf>
    <xf numFmtId="0" fontId="9" fillId="6" borderId="10" xfId="0" applyNumberFormat="1" applyFont="1" applyFill="1" applyBorder="1" applyAlignment="1" applyProtection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left" vertical="center" wrapText="1"/>
    </xf>
    <xf numFmtId="0" fontId="14" fillId="6" borderId="16" xfId="0" applyNumberFormat="1" applyFont="1" applyFill="1" applyBorder="1" applyAlignment="1" applyProtection="1">
      <alignment horizontal="center" vertical="center"/>
    </xf>
    <xf numFmtId="0" fontId="9" fillId="6" borderId="18" xfId="0" applyNumberFormat="1" applyFont="1" applyFill="1" applyBorder="1" applyAlignment="1" applyProtection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topLeftCell="A4" zoomScale="80" zoomScaleNormal="80" zoomScaleSheetLayoutView="80" workbookViewId="0">
      <selection activeCell="H21" sqref="H21"/>
    </sheetView>
  </sheetViews>
  <sheetFormatPr defaultColWidth="8.85546875" defaultRowHeight="12.75" x14ac:dyDescent="0.2"/>
  <cols>
    <col min="1" max="1" width="5.140625" customWidth="1"/>
    <col min="2" max="2" width="4.7109375" customWidth="1"/>
    <col min="3" max="3" width="5.42578125" hidden="1" customWidth="1"/>
    <col min="4" max="4" width="51.140625" style="1" customWidth="1"/>
    <col min="5" max="5" width="21" style="1" customWidth="1"/>
    <col min="6" max="6" width="5.42578125" style="1" customWidth="1"/>
    <col min="7" max="7" width="26.5703125" style="1" customWidth="1"/>
    <col min="8" max="8" width="25.42578125" style="1" customWidth="1"/>
    <col min="9" max="9" width="29.42578125" style="1" customWidth="1"/>
    <col min="10" max="10" width="7.28515625" customWidth="1"/>
    <col min="11" max="23" width="4.5703125" customWidth="1"/>
    <col min="24" max="24" width="19.140625" customWidth="1"/>
    <col min="25" max="25" width="17" customWidth="1"/>
    <col min="26" max="30" width="16.7109375" customWidth="1"/>
    <col min="31" max="31" width="16.28515625" customWidth="1"/>
    <col min="32" max="33" width="19" customWidth="1"/>
    <col min="34" max="34" width="12.85546875" customWidth="1"/>
  </cols>
  <sheetData>
    <row r="1" spans="1:34" ht="18.75" customHeight="1" x14ac:dyDescent="0.2"/>
    <row r="2" spans="1:34" ht="42.75" customHeight="1" x14ac:dyDescent="0.2">
      <c r="B2" s="6" t="s">
        <v>25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H2" s="2"/>
    </row>
    <row r="3" spans="1:34" ht="18.75" customHeight="1" thickBot="1" x14ac:dyDescent="0.25">
      <c r="B3" s="3" t="s">
        <v>13</v>
      </c>
      <c r="C3" s="18"/>
      <c r="D3" s="2"/>
      <c r="E3" s="22"/>
      <c r="F3" s="22"/>
      <c r="G3" s="22"/>
      <c r="H3" s="2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H3" s="2"/>
    </row>
    <row r="4" spans="1:34" ht="18.75" customHeight="1" thickBot="1" x14ac:dyDescent="0.25">
      <c r="B4" s="3" t="s">
        <v>12</v>
      </c>
      <c r="C4" s="19"/>
      <c r="D4" s="4"/>
      <c r="E4" s="22"/>
      <c r="F4" s="22"/>
      <c r="G4" s="22"/>
      <c r="H4" s="2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H4" s="4"/>
    </row>
    <row r="5" spans="1:34" ht="18.75" customHeight="1" thickBot="1" x14ac:dyDescent="0.25">
      <c r="B5" s="3" t="s">
        <v>22</v>
      </c>
      <c r="C5" s="19"/>
      <c r="D5" s="4"/>
      <c r="E5" s="22"/>
      <c r="F5" s="22"/>
      <c r="G5" s="22"/>
      <c r="H5" s="2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H5" s="4"/>
    </row>
    <row r="6" spans="1:34" ht="23.25" customHeight="1" x14ac:dyDescent="0.2">
      <c r="B6" s="5" t="s">
        <v>8</v>
      </c>
    </row>
    <row r="7" spans="1:34" ht="36.75" customHeight="1" x14ac:dyDescent="0.2">
      <c r="K7" s="44" t="s">
        <v>37</v>
      </c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25"/>
      <c r="Y7" s="1"/>
      <c r="Z7" s="36" t="s">
        <v>9</v>
      </c>
      <c r="AA7" s="37"/>
      <c r="AB7" s="37"/>
      <c r="AC7" s="37"/>
      <c r="AD7" s="37"/>
      <c r="AE7" s="37"/>
      <c r="AF7" s="37"/>
      <c r="AG7" s="37"/>
      <c r="AH7" s="38"/>
    </row>
    <row r="8" spans="1:34" ht="95.25" customHeight="1" thickBot="1" x14ac:dyDescent="0.25">
      <c r="A8" s="90" t="s">
        <v>28</v>
      </c>
      <c r="B8" s="91" t="s">
        <v>0</v>
      </c>
      <c r="C8" s="91" t="s">
        <v>30</v>
      </c>
      <c r="D8" s="92" t="s">
        <v>4</v>
      </c>
      <c r="E8" s="91" t="s">
        <v>29</v>
      </c>
      <c r="F8" s="91" t="s">
        <v>10</v>
      </c>
      <c r="G8" s="91" t="s">
        <v>6</v>
      </c>
      <c r="H8" s="91" t="s">
        <v>11</v>
      </c>
      <c r="I8" s="91" t="s">
        <v>7</v>
      </c>
      <c r="J8" s="91" t="s">
        <v>5</v>
      </c>
      <c r="K8" s="93">
        <v>45261</v>
      </c>
      <c r="L8" s="93">
        <v>45292</v>
      </c>
      <c r="M8" s="93">
        <v>45323</v>
      </c>
      <c r="N8" s="93">
        <v>45352</v>
      </c>
      <c r="O8" s="93">
        <v>45383</v>
      </c>
      <c r="P8" s="93">
        <v>45413</v>
      </c>
      <c r="Q8" s="93">
        <v>45444</v>
      </c>
      <c r="R8" s="93">
        <v>45474</v>
      </c>
      <c r="S8" s="93">
        <v>45505</v>
      </c>
      <c r="T8" s="93">
        <v>45536</v>
      </c>
      <c r="U8" s="93">
        <v>45566</v>
      </c>
      <c r="V8" s="93">
        <v>45597</v>
      </c>
      <c r="W8" s="93">
        <v>45627</v>
      </c>
      <c r="X8" s="91" t="s">
        <v>24</v>
      </c>
      <c r="Y8" s="91" t="s">
        <v>27</v>
      </c>
      <c r="Z8" s="94" t="s">
        <v>20</v>
      </c>
      <c r="AA8" s="95" t="s">
        <v>21</v>
      </c>
      <c r="AB8" s="94" t="s">
        <v>18</v>
      </c>
      <c r="AC8" s="95" t="s">
        <v>19</v>
      </c>
      <c r="AD8" s="94" t="s">
        <v>3</v>
      </c>
      <c r="AE8" s="94" t="s">
        <v>1</v>
      </c>
      <c r="AF8" s="94" t="s">
        <v>2</v>
      </c>
      <c r="AG8" s="94" t="s">
        <v>23</v>
      </c>
      <c r="AH8" s="94" t="s">
        <v>14</v>
      </c>
    </row>
    <row r="9" spans="1:34" s="24" customFormat="1" ht="53.25" customHeight="1" thickBot="1" x14ac:dyDescent="0.25">
      <c r="A9" s="78">
        <v>1</v>
      </c>
      <c r="B9" s="79">
        <v>1</v>
      </c>
      <c r="C9" s="80"/>
      <c r="D9" s="81" t="s">
        <v>38</v>
      </c>
      <c r="E9" s="80" t="s">
        <v>39</v>
      </c>
      <c r="F9" s="80" t="s">
        <v>33</v>
      </c>
      <c r="G9" s="80" t="s">
        <v>40</v>
      </c>
      <c r="H9" s="80" t="s">
        <v>41</v>
      </c>
      <c r="I9" s="80" t="s">
        <v>42</v>
      </c>
      <c r="J9" s="82">
        <f t="shared" ref="J9" si="0">SUM(K9:W9)</f>
        <v>1</v>
      </c>
      <c r="K9" s="83"/>
      <c r="L9" s="83"/>
      <c r="M9" s="83"/>
      <c r="N9" s="83">
        <v>1</v>
      </c>
      <c r="O9" s="83"/>
      <c r="P9" s="83"/>
      <c r="Q9" s="83"/>
      <c r="R9" s="83"/>
      <c r="S9" s="83"/>
      <c r="T9" s="83"/>
      <c r="U9" s="83"/>
      <c r="V9" s="83"/>
      <c r="W9" s="83"/>
      <c r="X9" s="84">
        <v>4115000</v>
      </c>
      <c r="Y9" s="85">
        <f>X9</f>
        <v>4115000</v>
      </c>
      <c r="Z9" s="86"/>
      <c r="AA9" s="87">
        <f t="shared" ref="AA9:AA14" si="1">Z9*J9</f>
        <v>0</v>
      </c>
      <c r="AB9" s="86"/>
      <c r="AC9" s="87">
        <f t="shared" ref="AC9:AC16" si="2">AB9*J9</f>
        <v>0</v>
      </c>
      <c r="AD9" s="88"/>
      <c r="AE9" s="88"/>
      <c r="AF9" s="88"/>
      <c r="AG9" s="88"/>
      <c r="AH9" s="89"/>
    </row>
    <row r="10" spans="1:34" s="24" customFormat="1" ht="53.25" customHeight="1" thickBot="1" x14ac:dyDescent="0.25">
      <c r="A10" s="105">
        <v>2</v>
      </c>
      <c r="B10" s="106">
        <v>2</v>
      </c>
      <c r="C10" s="107"/>
      <c r="D10" s="108" t="s">
        <v>43</v>
      </c>
      <c r="E10" s="107" t="s">
        <v>44</v>
      </c>
      <c r="F10" s="107" t="s">
        <v>33</v>
      </c>
      <c r="G10" s="107" t="s">
        <v>40</v>
      </c>
      <c r="H10" s="107" t="s">
        <v>41</v>
      </c>
      <c r="I10" s="107" t="s">
        <v>42</v>
      </c>
      <c r="J10" s="71">
        <f t="shared" ref="J10" si="3">SUM(K10:W10)</f>
        <v>1</v>
      </c>
      <c r="K10" s="72"/>
      <c r="L10" s="72"/>
      <c r="M10" s="72"/>
      <c r="N10" s="72">
        <v>1</v>
      </c>
      <c r="O10" s="72"/>
      <c r="P10" s="72"/>
      <c r="Q10" s="72"/>
      <c r="R10" s="72"/>
      <c r="S10" s="72"/>
      <c r="T10" s="72"/>
      <c r="U10" s="72"/>
      <c r="V10" s="72"/>
      <c r="W10" s="72"/>
      <c r="X10" s="73">
        <v>6166666.666666667</v>
      </c>
      <c r="Y10" s="74">
        <f t="shared" ref="Y10:Y12" si="4">X10</f>
        <v>6166666.666666667</v>
      </c>
      <c r="Z10" s="75"/>
      <c r="AA10" s="76">
        <f t="shared" si="1"/>
        <v>0</v>
      </c>
      <c r="AB10" s="75"/>
      <c r="AC10" s="76">
        <f t="shared" si="2"/>
        <v>0</v>
      </c>
      <c r="AD10" s="77"/>
      <c r="AE10" s="77"/>
      <c r="AF10" s="77"/>
      <c r="AG10" s="77"/>
      <c r="AH10" s="96"/>
    </row>
    <row r="11" spans="1:34" s="24" customFormat="1" ht="53.25" customHeight="1" thickBot="1" x14ac:dyDescent="0.25">
      <c r="A11" s="78">
        <v>3</v>
      </c>
      <c r="B11" s="79">
        <v>3</v>
      </c>
      <c r="C11" s="80"/>
      <c r="D11" s="81" t="s">
        <v>45</v>
      </c>
      <c r="E11" s="80" t="s">
        <v>46</v>
      </c>
      <c r="F11" s="80" t="s">
        <v>33</v>
      </c>
      <c r="G11" s="80" t="s">
        <v>40</v>
      </c>
      <c r="H11" s="80" t="s">
        <v>41</v>
      </c>
      <c r="I11" s="80" t="s">
        <v>42</v>
      </c>
      <c r="J11" s="82">
        <f>SUM(K11:W11)</f>
        <v>1</v>
      </c>
      <c r="K11" s="83"/>
      <c r="L11" s="83"/>
      <c r="M11" s="83"/>
      <c r="N11" s="83">
        <v>1</v>
      </c>
      <c r="O11" s="83"/>
      <c r="P11" s="83"/>
      <c r="Q11" s="83"/>
      <c r="R11" s="83"/>
      <c r="S11" s="83"/>
      <c r="T11" s="83"/>
      <c r="U11" s="83"/>
      <c r="V11" s="83"/>
      <c r="W11" s="83"/>
      <c r="X11" s="84">
        <v>3243333.3333333335</v>
      </c>
      <c r="Y11" s="85">
        <f t="shared" si="4"/>
        <v>3243333.3333333335</v>
      </c>
      <c r="Z11" s="86"/>
      <c r="AA11" s="87">
        <f t="shared" si="1"/>
        <v>0</v>
      </c>
      <c r="AB11" s="86"/>
      <c r="AC11" s="87">
        <f t="shared" si="2"/>
        <v>0</v>
      </c>
      <c r="AD11" s="88"/>
      <c r="AE11" s="88"/>
      <c r="AF11" s="88"/>
      <c r="AG11" s="88"/>
      <c r="AH11" s="89"/>
    </row>
    <row r="12" spans="1:34" s="24" customFormat="1" ht="53.25" customHeight="1" thickBot="1" x14ac:dyDescent="0.25">
      <c r="A12" s="105">
        <v>4</v>
      </c>
      <c r="B12" s="106">
        <v>4</v>
      </c>
      <c r="C12" s="107"/>
      <c r="D12" s="108" t="s">
        <v>47</v>
      </c>
      <c r="E12" s="107" t="s">
        <v>53</v>
      </c>
      <c r="F12" s="107" t="s">
        <v>33</v>
      </c>
      <c r="G12" s="107" t="s">
        <v>48</v>
      </c>
      <c r="H12" s="107" t="s">
        <v>49</v>
      </c>
      <c r="I12" s="107" t="s">
        <v>50</v>
      </c>
      <c r="J12" s="71">
        <f t="shared" ref="J12" si="5">SUM(K12:W12)</f>
        <v>1</v>
      </c>
      <c r="K12" s="72"/>
      <c r="L12" s="72"/>
      <c r="M12" s="72"/>
      <c r="N12" s="72">
        <v>1</v>
      </c>
      <c r="O12" s="72"/>
      <c r="P12" s="72"/>
      <c r="Q12" s="72"/>
      <c r="R12" s="72"/>
      <c r="S12" s="72"/>
      <c r="T12" s="72"/>
      <c r="U12" s="72"/>
      <c r="V12" s="72"/>
      <c r="W12" s="72"/>
      <c r="X12" s="73">
        <v>5955066.666666667</v>
      </c>
      <c r="Y12" s="74">
        <f t="shared" si="4"/>
        <v>5955066.666666667</v>
      </c>
      <c r="Z12" s="75"/>
      <c r="AA12" s="76">
        <f t="shared" si="1"/>
        <v>0</v>
      </c>
      <c r="AB12" s="75"/>
      <c r="AC12" s="76">
        <f t="shared" si="2"/>
        <v>0</v>
      </c>
      <c r="AD12" s="77"/>
      <c r="AE12" s="77"/>
      <c r="AF12" s="77"/>
      <c r="AG12" s="77"/>
      <c r="AH12" s="96"/>
    </row>
    <row r="13" spans="1:34" s="24" customFormat="1" ht="53.25" customHeight="1" x14ac:dyDescent="0.2">
      <c r="A13" s="45">
        <v>5</v>
      </c>
      <c r="B13" s="46">
        <v>5</v>
      </c>
      <c r="C13" s="47"/>
      <c r="D13" s="48" t="s">
        <v>55</v>
      </c>
      <c r="E13" s="47" t="s">
        <v>54</v>
      </c>
      <c r="F13" s="47" t="s">
        <v>33</v>
      </c>
      <c r="G13" s="47" t="s">
        <v>48</v>
      </c>
      <c r="H13" s="47" t="s">
        <v>49</v>
      </c>
      <c r="I13" s="47" t="s">
        <v>50</v>
      </c>
      <c r="J13" s="49">
        <f t="shared" ref="J13:J16" si="6">SUM(K13:W13)</f>
        <v>1</v>
      </c>
      <c r="K13" s="50"/>
      <c r="L13" s="50"/>
      <c r="M13" s="50"/>
      <c r="N13" s="50">
        <v>1</v>
      </c>
      <c r="O13" s="50"/>
      <c r="P13" s="50"/>
      <c r="Q13" s="50"/>
      <c r="R13" s="50"/>
      <c r="S13" s="50"/>
      <c r="T13" s="50"/>
      <c r="U13" s="50"/>
      <c r="V13" s="50"/>
      <c r="W13" s="50"/>
      <c r="X13" s="51">
        <v>18047133.329999998</v>
      </c>
      <c r="Y13" s="51">
        <v>18047133.329999998</v>
      </c>
      <c r="Z13" s="52"/>
      <c r="AA13" s="53">
        <f t="shared" si="1"/>
        <v>0</v>
      </c>
      <c r="AB13" s="52"/>
      <c r="AC13" s="53">
        <f t="shared" si="2"/>
        <v>0</v>
      </c>
      <c r="AD13" s="54"/>
      <c r="AE13" s="54"/>
      <c r="AF13" s="54"/>
      <c r="AG13" s="54"/>
      <c r="AH13" s="55"/>
    </row>
    <row r="14" spans="1:34" s="24" customFormat="1" ht="53.25" customHeight="1" x14ac:dyDescent="0.2">
      <c r="A14" s="56"/>
      <c r="B14" s="23">
        <v>6</v>
      </c>
      <c r="C14" s="32"/>
      <c r="D14" s="33" t="s">
        <v>55</v>
      </c>
      <c r="E14" s="26" t="s">
        <v>51</v>
      </c>
      <c r="F14" s="26" t="s">
        <v>33</v>
      </c>
      <c r="G14" s="26" t="s">
        <v>40</v>
      </c>
      <c r="H14" s="26" t="s">
        <v>41</v>
      </c>
      <c r="I14" s="26" t="s">
        <v>42</v>
      </c>
      <c r="J14" s="27">
        <f>SUM(K14:W14)</f>
        <v>1</v>
      </c>
      <c r="K14" s="28"/>
      <c r="L14" s="28"/>
      <c r="M14" s="28"/>
      <c r="N14" s="28">
        <v>1</v>
      </c>
      <c r="O14" s="28"/>
      <c r="P14" s="28"/>
      <c r="Q14" s="28"/>
      <c r="R14" s="28"/>
      <c r="S14" s="28"/>
      <c r="T14" s="28"/>
      <c r="U14" s="28"/>
      <c r="V14" s="28"/>
      <c r="W14" s="28"/>
      <c r="X14" s="29">
        <v>17249729.166666668</v>
      </c>
      <c r="Y14" s="29">
        <v>17249729.166666668</v>
      </c>
      <c r="Z14" s="20"/>
      <c r="AA14" s="21">
        <f t="shared" si="1"/>
        <v>0</v>
      </c>
      <c r="AB14" s="20"/>
      <c r="AC14" s="21">
        <f t="shared" si="2"/>
        <v>0</v>
      </c>
      <c r="AD14" s="17"/>
      <c r="AE14" s="17"/>
      <c r="AF14" s="17"/>
      <c r="AG14" s="17"/>
      <c r="AH14" s="57"/>
    </row>
    <row r="15" spans="1:34" s="24" customFormat="1" ht="15" customHeight="1" thickBot="1" x14ac:dyDescent="0.25">
      <c r="A15" s="58"/>
      <c r="B15" s="59"/>
      <c r="C15" s="60"/>
      <c r="D15" s="61"/>
      <c r="E15" s="62"/>
      <c r="F15" s="62"/>
      <c r="G15" s="62"/>
      <c r="H15" s="62"/>
      <c r="I15" s="62"/>
      <c r="J15" s="63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5"/>
      <c r="Y15" s="66">
        <f>Y13+Y14</f>
        <v>35296862.49666667</v>
      </c>
      <c r="Z15" s="67">
        <f t="shared" ref="Z15:AC15" si="7">Z13+Z14</f>
        <v>0</v>
      </c>
      <c r="AA15" s="68">
        <f t="shared" si="7"/>
        <v>0</v>
      </c>
      <c r="AB15" s="67">
        <f t="shared" si="7"/>
        <v>0</v>
      </c>
      <c r="AC15" s="68">
        <f t="shared" si="7"/>
        <v>0</v>
      </c>
      <c r="AD15" s="69"/>
      <c r="AE15" s="69"/>
      <c r="AF15" s="69"/>
      <c r="AG15" s="69"/>
      <c r="AH15" s="70"/>
    </row>
    <row r="16" spans="1:34" s="24" customFormat="1" ht="54" customHeight="1" thickBot="1" x14ac:dyDescent="0.25">
      <c r="A16" s="109">
        <v>6</v>
      </c>
      <c r="B16" s="110">
        <v>7</v>
      </c>
      <c r="C16" s="111"/>
      <c r="D16" s="112" t="s">
        <v>52</v>
      </c>
      <c r="E16" s="111" t="s">
        <v>34</v>
      </c>
      <c r="F16" s="111" t="s">
        <v>33</v>
      </c>
      <c r="G16" s="111" t="s">
        <v>35</v>
      </c>
      <c r="H16" s="111" t="s">
        <v>35</v>
      </c>
      <c r="I16" s="111" t="s">
        <v>36</v>
      </c>
      <c r="J16" s="97">
        <f t="shared" si="6"/>
        <v>1</v>
      </c>
      <c r="K16" s="98">
        <v>1</v>
      </c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9">
        <v>3016666.666666667</v>
      </c>
      <c r="Y16" s="100">
        <f>X16</f>
        <v>3016666.666666667</v>
      </c>
      <c r="Z16" s="101"/>
      <c r="AA16" s="102">
        <f t="shared" ref="AA16" si="8">Z16*J16</f>
        <v>0</v>
      </c>
      <c r="AB16" s="101"/>
      <c r="AC16" s="102">
        <f t="shared" si="2"/>
        <v>0</v>
      </c>
      <c r="AD16" s="103"/>
      <c r="AE16" s="103"/>
      <c r="AF16" s="103"/>
      <c r="AG16" s="103"/>
      <c r="AH16" s="104"/>
    </row>
    <row r="17" spans="2:34" ht="15" x14ac:dyDescent="0.25">
      <c r="C17" s="8"/>
      <c r="D17" s="7"/>
      <c r="E17" s="7"/>
      <c r="F17" s="7"/>
      <c r="G17" s="7"/>
      <c r="H17"/>
      <c r="I17"/>
      <c r="Y17" s="34"/>
    </row>
    <row r="18" spans="2:34" ht="35.25" customHeight="1" x14ac:dyDescent="0.2">
      <c r="B18" s="39" t="s">
        <v>31</v>
      </c>
      <c r="C18" s="39"/>
      <c r="D18" s="39"/>
      <c r="E18" s="40" t="s">
        <v>32</v>
      </c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2"/>
      <c r="Z18" s="31"/>
      <c r="AA18" s="31"/>
      <c r="AB18" s="31"/>
      <c r="AC18" s="31"/>
      <c r="AD18" s="31"/>
      <c r="AE18" s="31"/>
      <c r="AF18" s="31"/>
      <c r="AG18" s="31"/>
      <c r="AH18" s="30"/>
    </row>
    <row r="19" spans="2:34" ht="15" x14ac:dyDescent="0.2">
      <c r="C19" s="43"/>
      <c r="D19" s="43"/>
      <c r="E19" s="11" t="s">
        <v>15</v>
      </c>
      <c r="F19" s="12"/>
      <c r="G19" s="8"/>
      <c r="H19"/>
      <c r="I19"/>
    </row>
    <row r="20" spans="2:34" ht="15" x14ac:dyDescent="0.25">
      <c r="C20" s="7"/>
      <c r="D20" s="8"/>
      <c r="E20" s="8"/>
      <c r="F20" s="11"/>
      <c r="G20" s="13"/>
      <c r="H20"/>
      <c r="I20"/>
    </row>
    <row r="21" spans="2:34" ht="15" x14ac:dyDescent="0.2">
      <c r="C21" s="43"/>
      <c r="D21" s="43"/>
      <c r="E21" s="11" t="s">
        <v>16</v>
      </c>
      <c r="F21" s="11"/>
      <c r="G21" s="13"/>
      <c r="H21"/>
      <c r="I21"/>
      <c r="Y21" s="35"/>
    </row>
    <row r="22" spans="2:34" ht="15" x14ac:dyDescent="0.25">
      <c r="C22" s="7"/>
      <c r="D22" s="8"/>
      <c r="E22" s="10"/>
      <c r="F22" s="10"/>
      <c r="G22" s="10"/>
      <c r="H22"/>
      <c r="I22"/>
      <c r="Y22" s="35"/>
    </row>
    <row r="23" spans="2:34" ht="15" x14ac:dyDescent="0.2">
      <c r="C23" s="43"/>
      <c r="D23" s="43"/>
      <c r="E23" s="14" t="s">
        <v>17</v>
      </c>
      <c r="F23" s="10"/>
      <c r="G23" s="10"/>
      <c r="H23"/>
      <c r="I23"/>
    </row>
    <row r="24" spans="2:34" ht="15" x14ac:dyDescent="0.2">
      <c r="C24" s="15"/>
      <c r="D24" s="9"/>
      <c r="E24" s="10"/>
      <c r="F24" s="10"/>
      <c r="G24" s="10"/>
      <c r="H24"/>
      <c r="I24"/>
    </row>
    <row r="25" spans="2:34" ht="15" x14ac:dyDescent="0.2">
      <c r="C25" s="15"/>
      <c r="D25" s="9"/>
      <c r="E25" s="10"/>
      <c r="F25" s="10"/>
      <c r="G25" s="10"/>
      <c r="H25"/>
      <c r="I25"/>
    </row>
    <row r="26" spans="2:34" ht="15" x14ac:dyDescent="0.2">
      <c r="C26" s="16"/>
      <c r="D26" s="10"/>
      <c r="E26" s="10"/>
      <c r="F26" s="10"/>
      <c r="G26" s="10"/>
      <c r="H26"/>
      <c r="I26"/>
    </row>
    <row r="27" spans="2:34" ht="15" x14ac:dyDescent="0.25">
      <c r="C27" s="7"/>
      <c r="D27" s="10" t="s">
        <v>26</v>
      </c>
      <c r="E27" s="8"/>
      <c r="F27" s="8"/>
      <c r="G27" s="8"/>
    </row>
    <row r="28" spans="2:34" ht="15" x14ac:dyDescent="0.25">
      <c r="C28" s="7"/>
      <c r="D28" s="8"/>
      <c r="E28" s="8"/>
      <c r="F28" s="8"/>
      <c r="G28" s="8"/>
    </row>
    <row r="29" spans="2:34" ht="15" x14ac:dyDescent="0.25">
      <c r="C29" s="7"/>
      <c r="D29" s="8"/>
      <c r="E29" s="8"/>
      <c r="F29" s="8"/>
      <c r="G29" s="8"/>
    </row>
    <row r="30" spans="2:34" ht="15" x14ac:dyDescent="0.25">
      <c r="C30" s="7"/>
      <c r="D30" s="8"/>
      <c r="E30" s="8"/>
      <c r="F30" s="8"/>
      <c r="G30" s="8"/>
    </row>
    <row r="31" spans="2:34" ht="15" x14ac:dyDescent="0.25">
      <c r="C31" s="7"/>
      <c r="D31" s="8"/>
      <c r="E31" s="8"/>
      <c r="F31" s="8"/>
      <c r="G31" s="8"/>
    </row>
    <row r="32" spans="2:34" ht="15" x14ac:dyDescent="0.25">
      <c r="C32" s="7"/>
      <c r="D32" s="8"/>
      <c r="E32" s="8"/>
      <c r="F32" s="8"/>
      <c r="G32" s="8"/>
    </row>
    <row r="33" spans="3:7" ht="15" x14ac:dyDescent="0.25">
      <c r="C33" s="7"/>
      <c r="D33" s="8"/>
      <c r="E33" s="8"/>
      <c r="F33" s="8"/>
      <c r="G33" s="8"/>
    </row>
  </sheetData>
  <mergeCells count="8">
    <mergeCell ref="A13:A14"/>
    <mergeCell ref="Z7:AH7"/>
    <mergeCell ref="B18:D18"/>
    <mergeCell ref="E18:Y18"/>
    <mergeCell ref="C23:D23"/>
    <mergeCell ref="C21:D21"/>
    <mergeCell ref="K7:W7"/>
    <mergeCell ref="C19:D1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2023-11-01T07:19:17Z</dcterms:modified>
</cp:coreProperties>
</file>