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/>
  </bookViews>
  <sheets>
    <sheet name="смета ЛС_09-07-01-А.ПНР (станци" sheetId="1" r:id="rId1"/>
  </sheets>
  <definedNames>
    <definedName name="_xlnm.Print_Titles" localSheetId="0">'смета ЛС_09-07-01-А.ПНР (станци'!$42:$42</definedName>
  </definedNames>
  <calcPr calcId="144525" refMode="R1C1"/>
</workbook>
</file>

<file path=xl/calcChain.xml><?xml version="1.0" encoding="utf-8"?>
<calcChain xmlns="http://schemas.openxmlformats.org/spreadsheetml/2006/main">
  <c r="N48" i="1" l="1"/>
  <c r="N52" i="1" s="1"/>
  <c r="L44" i="1"/>
  <c r="L48" i="1" s="1"/>
  <c r="L52" i="1" s="1"/>
  <c r="L54" i="1" s="1"/>
  <c r="K44" i="1"/>
  <c r="N54" i="1" l="1"/>
  <c r="N53" i="1"/>
</calcChain>
</file>

<file path=xl/sharedStrings.xml><?xml version="1.0" encoding="utf-8"?>
<sst xmlns="http://schemas.openxmlformats.org/spreadsheetml/2006/main" count="118" uniqueCount="90">
  <si>
    <t>СОГЛАСОВАНО:</t>
  </si>
  <si>
    <t>УТВЕРЖДАЮ:</t>
  </si>
  <si>
    <t/>
  </si>
  <si>
    <t>Наименование программного продукта</t>
  </si>
  <si>
    <t>ГРАНД-Смета, версия 2023.3</t>
  </si>
  <si>
    <t xml:space="preserve">Наименование редакции сметных нормативов  </t>
  </si>
  <si>
    <t>Приказ Минстроя России от 26.12.2019 № 876/пр; Приказ Минстроя России от 04.08.2020 № 421/пр; Приказ Минстроя России от 21.12.2020 № 812/пр; Приказ Минстроя России от 11.12.2020 № 774/пр</t>
  </si>
  <si>
    <t xml:space="preserve">Реквизиты приказа Минстроя России об утверждении дополнений и изменений к сметным нормативам </t>
  </si>
  <si>
    <t>Приказ Минстроя России от 30 марта 2020 г. № 172/пр, Приказ Минстроя России от 01 июня 2020 г. № 294/пр, Приказ Минстроя России от 30 июня 2020 г. № 352/пр, Приказ Минстроя России от 20 октября 2020 г. № 636/пр, Приказ Минстроя России от 09 февраля 2021 г. № 51/пр, Приказ Минстроя России от 24 мая 2021 г. № 321/пр, Приказ Минстроя России от 24 июня 2021 г. № 408/пр, Приказ Минстроя России от 14 октября 2021 г. № 746/пр, Приказ Минстроя России от 20 декабря 2021 г. № 962/пр;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</si>
  <si>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</si>
  <si>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 акта 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</si>
  <si>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</si>
  <si>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>59. Пермский край</t>
  </si>
  <si>
    <t xml:space="preserve">Наименование зоны субъекта Российской Федерации </t>
  </si>
  <si>
    <t>Создание автоматизированной системы мониторинга работы сети и управления насосными станциями и диспетчеризации данных с приборов учета воды со скважин на водозаборе "Усолка" НС-2,3-го подъема, разводящей сети, в диктующих точках</t>
  </si>
  <si>
    <t>(наименование стройки)</t>
  </si>
  <si>
    <t>Автоматизация. Внедрение ЧРП, автоматизированная система мониторинга и управления ВНС № 18</t>
  </si>
  <si>
    <t>(наименование объекта капитального строительства)</t>
  </si>
  <si>
    <t>Пусконаладочные работы. Автоматизация. Внедрение ЧРП, автоматизированная система мониторинга и управления ВНС № 18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</si>
  <si>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</si>
  <si>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</si>
  <si>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</si>
  <si>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</si>
  <si>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</si>
  <si>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</si>
  <si>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</si>
  <si>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4 кв. 2022г. (01.01.2000)</t>
  </si>
  <si>
    <t xml:space="preserve">Сметная стоимость </t>
  </si>
  <si>
    <t>(15,98)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</si>
  <si>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</si>
  <si>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</si>
  <si>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</si>
  <si>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</si>
  <si>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</si>
  <si>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(6,34)</t>
  </si>
  <si>
    <t>монтажных работ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</si>
  <si>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</si>
  <si>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</si>
  <si>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</si>
  <si>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</si>
  <si>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</si>
  <si>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>(13,32)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</si>
  <si>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</si>
  <si>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</si>
  <si>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</si>
  <si>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</si>
  <si>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</si>
  <si>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</si>
  <si>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</si>
  <si>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</si>
  <si>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</si>
  <si>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</si>
  <si>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</si>
  <si>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</si>
  <si>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</si>
  <si>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Пусконаладочные работы</t>
  </si>
  <si>
    <t>1</t>
  </si>
  <si>
    <t>Автоматизированная система управления III категории технической сложности с количеством каналов (Кобщ): 20</t>
  </si>
  <si>
    <t>Поправочный коэффицинет Фим ПЗ=1,073 (ОЗП=1,073; ЭМ=1,073 к расх.; ЗПМ=1,073; МАТ=1,073 к расх.; ТЗ=1,073; ТЗМ=1,073)</t>
  </si>
  <si>
    <t>Коэффициент развитости управляющих функций ПЗ=1,123</t>
  </si>
  <si>
    <t>Всего по позиции</t>
  </si>
  <si>
    <t>Итоги по смете:</t>
  </si>
  <si>
    <t xml:space="preserve">     Итого прямые затраты (справочно)</t>
  </si>
  <si>
    <t xml:space="preserve">     НДС 20%</t>
  </si>
  <si>
    <t xml:space="preserve">  ВСЕГО по смете</t>
  </si>
  <si>
    <t>(И.В.Петрова)</t>
  </si>
  <si>
    <t>[должность, подпись (инициалы, фамилия)]</t>
  </si>
  <si>
    <t>ЛОКАЛЬНЫЙ СМЕТНЫЙ РАСЧЕТ (СМЕТА) № 12-07-01</t>
  </si>
  <si>
    <t>У-1989-1-7-А</t>
  </si>
  <si>
    <t>Раздел 1. Программирование системы АСУТП</t>
  </si>
  <si>
    <t>СБЦП22-п.2.11.2-6</t>
  </si>
  <si>
    <t>ПО</t>
  </si>
  <si>
    <t>Ценностный множитель для части документации на АСУТП: Sпо
СБЦП "АСУТП (2016)" ТЧ п.2.11.2</t>
  </si>
  <si>
    <t>Итого поз.1</t>
  </si>
  <si>
    <t>Таб.6 Стадии проектирования: Программное обеспечение - ПД=10-20 %, РД 80-90 %</t>
  </si>
  <si>
    <t>К1=0,9</t>
  </si>
  <si>
    <t>Таб.4 АСУТП не является впервые разрабатываемой - К1: экспертно определяемая доля повторно используемых проектных решений в общем количестве проектных решений  по АСУТП свыше 50 до 65 %</t>
  </si>
  <si>
    <t>К2=0,55</t>
  </si>
  <si>
    <t>Индекс перевода в текущий уровень цен 4 кв. 2023 г. (Минстрой. Письмо №76452-АЛ/09 от 08.12.2023 г.)</t>
  </si>
  <si>
    <t>Ки=5,67</t>
  </si>
  <si>
    <t>Начальник ОПР</t>
  </si>
  <si>
    <t>Моховикова Е.Н.</t>
  </si>
  <si>
    <t>4 кв. 2023г. (01.01.2000)</t>
  </si>
  <si>
    <t>к договору №__ "__"______2024</t>
  </si>
  <si>
    <t>Главный инженер ООО "БВК"</t>
  </si>
  <si>
    <t>__________________/____________________/</t>
  </si>
  <si>
    <t>______________/Постоногова О.В./</t>
  </si>
  <si>
    <t>Приложение № 3.2.</t>
  </si>
  <si>
    <t>Внедрение ЧРП на насосной станции №18 Быгель-2 (инв. номер 10039)</t>
  </si>
  <si>
    <t>Программирование системы АСУТП. Внедрение ЧРП на насосной станции №18 Быгель-2 (инв. номер 10039)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</si>
</sst>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b/>
      <sz val="8"/>
      <color rgb="FF000000"/>
      <name val="Arial"/>
      <charset val="204"/>
    </font>
    <font>
      <b/>
      <sz val="8"/>
      <name val="Arial"/>
      <charset val="204"/>
    </font>
    <font>
      <sz val="8"/>
      <color rgb="FFFFFFFF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i/>
      <sz val="8"/>
      <color rgb="FF000000"/>
      <name val="Arial"/>
      <charset val="204"/>
    </font>
    <font>
      <b/>
      <sz val="9"/>
      <color rgb="FF000000"/>
      <name val="Arial"/>
      <charset val="204"/>
    </font>
    <font>
      <sz val="11"/>
      <color rgb="FF1F2326"/>
      <name val="Segoe UI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5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/>
    </xf>
    <xf numFmtId="49" fontId="6" fillId="0" borderId="0" xfId="0" applyNumberFormat="1" applyFont="1" applyFill="1" applyBorder="1" applyAlignment="1" applyProtection="1">
      <alignment horizontal="center" vertical="top"/>
    </xf>
    <xf numFmtId="49" fontId="7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wrapText="1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1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8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" fontId="3" fillId="0" borderId="3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49" fontId="1" fillId="0" borderId="7" xfId="0" applyNumberFormat="1" applyFont="1" applyFill="1" applyBorder="1" applyAlignment="1" applyProtection="1"/>
    <xf numFmtId="49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3" xfId="0" applyNumberFormat="1" applyFont="1" applyFill="1" applyBorder="1" applyAlignment="1" applyProtection="1">
      <alignment horizontal="right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0" fontId="3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0" fontId="10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 vertical="top" wrapText="1"/>
    </xf>
    <xf numFmtId="4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4" fontId="3" fillId="0" borderId="10" xfId="0" applyNumberFormat="1" applyFont="1" applyFill="1" applyBorder="1" applyAlignment="1" applyProtection="1">
      <alignment horizontal="right" vertical="top"/>
    </xf>
    <xf numFmtId="2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49" fontId="1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10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1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horizontal="left" vertical="top"/>
    </xf>
    <xf numFmtId="49" fontId="1" fillId="0" borderId="0" xfId="0" applyNumberFormat="1" applyFont="1" applyFill="1" applyBorder="1" applyAlignment="1" applyProtection="1">
      <alignment horizontal="left" vertical="top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wrapText="1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horizontal="center" wrapText="1"/>
    </xf>
    <xf numFmtId="49" fontId="6" fillId="0" borderId="3" xfId="0" applyNumberFormat="1" applyFont="1" applyFill="1" applyBorder="1" applyAlignment="1" applyProtection="1">
      <alignment horizontal="center" vertical="top"/>
    </xf>
    <xf numFmtId="49" fontId="7" fillId="0" borderId="0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 wrapText="1"/>
    </xf>
    <xf numFmtId="49" fontId="6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9" fillId="0" borderId="5" xfId="0" applyNumberFormat="1" applyFont="1" applyFill="1" applyBorder="1" applyAlignment="1" applyProtection="1">
      <alignment horizontal="left" vertical="center" wrapText="1"/>
    </xf>
    <xf numFmtId="49" fontId="9" fillId="0" borderId="2" xfId="0" applyNumberFormat="1" applyFont="1" applyFill="1" applyBorder="1" applyAlignment="1" applyProtection="1">
      <alignment horizontal="left" vertical="center" wrapText="1"/>
    </xf>
    <xf numFmtId="49" fontId="9" fillId="0" borderId="6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0" fontId="6" fillId="0" borderId="3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0"/>
  <sheetViews>
    <sheetView tabSelected="1" workbookViewId="0">
      <selection activeCell="A21" sqref="A21:N21"/>
    </sheetView>
  </sheetViews>
  <sheetFormatPr defaultColWidth="9.140625" defaultRowHeight="11.25" customHeight="1" x14ac:dyDescent="0.2"/>
  <cols>
    <col min="1" max="1" width="8.85546875" style="1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10.7109375" style="2" customWidth="1"/>
    <col min="8" max="8" width="8.42578125" style="2" customWidth="1"/>
    <col min="9" max="9" width="13.140625" style="2" customWidth="1"/>
    <col min="10" max="10" width="12.28515625" style="2" customWidth="1"/>
    <col min="11" max="11" width="8.5703125" style="2" customWidth="1"/>
    <col min="12" max="12" width="13" style="2" customWidth="1"/>
    <col min="13" max="13" width="7.85546875" style="2" customWidth="1"/>
    <col min="14" max="14" width="13.28515625" style="2" customWidth="1"/>
    <col min="15" max="15" width="1.140625" style="2" hidden="1" customWidth="1"/>
    <col min="16" max="16" width="73.85546875" style="2" hidden="1" customWidth="1"/>
    <col min="17" max="17" width="83.42578125" style="2" hidden="1" customWidth="1"/>
    <col min="18" max="24" width="9.140625" style="2"/>
    <col min="25" max="25" width="49.85546875" style="3" hidden="1" customWidth="1"/>
    <col min="26" max="26" width="55" style="3" hidden="1" customWidth="1"/>
    <col min="27" max="32" width="87.28515625" style="3" hidden="1" customWidth="1"/>
    <col min="33" max="35" width="159" style="3" hidden="1" customWidth="1"/>
    <col min="36" max="36" width="32.28515625" style="3" hidden="1" customWidth="1"/>
    <col min="37" max="37" width="159" style="3" hidden="1" customWidth="1"/>
    <col min="38" max="38" width="34.140625" style="3" hidden="1" customWidth="1"/>
    <col min="39" max="39" width="130" style="3" hidden="1" customWidth="1"/>
    <col min="40" max="43" width="34.140625" style="3" hidden="1" customWidth="1"/>
    <col min="44" max="44" width="130" style="3" hidden="1" customWidth="1"/>
    <col min="45" max="48" width="95.85546875" style="3" hidden="1" customWidth="1"/>
    <col min="49" max="49" width="53.42578125" style="3" hidden="1" customWidth="1"/>
    <col min="50" max="50" width="55.42578125" style="3" hidden="1" customWidth="1"/>
    <col min="51" max="51" width="53.42578125" style="3" hidden="1" customWidth="1"/>
    <col min="52" max="52" width="55.42578125" style="3" hidden="1" customWidth="1"/>
    <col min="53" max="53" width="159" style="3" hidden="1" customWidth="1"/>
    <col min="54" max="16384" width="9.140625" style="2"/>
  </cols>
  <sheetData>
    <row r="1" spans="1:32" customFormat="1" ht="1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87</v>
      </c>
      <c r="N1" s="2"/>
    </row>
    <row r="2" spans="1:32" customFormat="1" ht="11.2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 t="s">
        <v>83</v>
      </c>
      <c r="M2" s="2"/>
      <c r="N2" s="2"/>
    </row>
    <row r="3" spans="1:32" customFormat="1" ht="27.75" customHeight="1" x14ac:dyDescent="0.25">
      <c r="A3" s="91" t="s">
        <v>0</v>
      </c>
      <c r="B3" s="91"/>
      <c r="C3" s="91"/>
      <c r="D3" s="5"/>
      <c r="E3" s="4"/>
      <c r="F3" s="4"/>
      <c r="G3" s="4"/>
      <c r="H3" s="4"/>
      <c r="I3" s="4"/>
      <c r="J3" s="1"/>
      <c r="K3" s="5"/>
      <c r="L3" s="91" t="s">
        <v>1</v>
      </c>
      <c r="M3" s="91"/>
      <c r="N3" s="91"/>
    </row>
    <row r="4" spans="1:32" customFormat="1" ht="14.25" customHeight="1" x14ac:dyDescent="0.25">
      <c r="A4" s="92"/>
      <c r="B4" s="92"/>
      <c r="C4" s="92"/>
      <c r="D4" s="92"/>
      <c r="E4" s="6"/>
      <c r="F4" s="4"/>
      <c r="G4" s="4"/>
      <c r="H4" s="4"/>
      <c r="I4" s="4"/>
      <c r="J4" s="86"/>
      <c r="K4" s="86"/>
      <c r="L4" s="93" t="s">
        <v>84</v>
      </c>
      <c r="M4" s="93"/>
      <c r="N4" s="93"/>
    </row>
    <row r="5" spans="1:32" customFormat="1" ht="12" customHeight="1" x14ac:dyDescent="0.25">
      <c r="A5" s="93" t="s">
        <v>85</v>
      </c>
      <c r="B5" s="93"/>
      <c r="C5" s="93"/>
      <c r="D5" s="93"/>
      <c r="E5" s="4"/>
      <c r="F5" s="4"/>
      <c r="G5" s="4"/>
      <c r="H5" s="4"/>
      <c r="I5" s="4"/>
      <c r="J5" s="86"/>
      <c r="K5" s="86"/>
      <c r="L5" s="93" t="s">
        <v>86</v>
      </c>
      <c r="M5" s="93"/>
      <c r="N5" s="93"/>
    </row>
    <row r="6" spans="1:32" customFormat="1" ht="15" x14ac:dyDescent="0.25">
      <c r="A6" s="86"/>
      <c r="B6" s="86"/>
      <c r="C6" s="86"/>
      <c r="D6" s="86"/>
      <c r="E6" s="4"/>
      <c r="F6" s="4"/>
      <c r="G6" s="4"/>
      <c r="H6" s="4"/>
      <c r="I6" s="4"/>
      <c r="J6" s="86"/>
      <c r="K6" s="86"/>
      <c r="L6" s="86"/>
      <c r="M6" s="86"/>
      <c r="N6" s="86"/>
      <c r="Y6" s="3" t="s">
        <v>2</v>
      </c>
      <c r="Z6" s="3" t="s">
        <v>2</v>
      </c>
    </row>
    <row r="7" spans="1:32" customFormat="1" ht="15.75" customHeight="1" x14ac:dyDescent="0.25">
      <c r="A7" s="4"/>
      <c r="B7" s="4"/>
      <c r="C7" s="4"/>
      <c r="D7" s="4"/>
      <c r="E7" s="4"/>
      <c r="F7" s="10"/>
      <c r="G7" s="4"/>
      <c r="H7" s="4"/>
      <c r="I7" s="4"/>
      <c r="J7" s="4"/>
      <c r="K7" s="4"/>
      <c r="L7" s="4"/>
      <c r="M7" s="4"/>
      <c r="N7" s="4"/>
    </row>
    <row r="8" spans="1:32" customFormat="1" ht="2.25" customHeight="1" x14ac:dyDescent="0.25">
      <c r="A8" s="11"/>
      <c r="B8" s="8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32" customFormat="1" ht="14.25" customHeight="1" x14ac:dyDescent="0.25">
      <c r="A9" s="11" t="s">
        <v>3</v>
      </c>
      <c r="B9" s="8"/>
      <c r="C9" s="4"/>
      <c r="E9" s="4"/>
      <c r="F9" s="4"/>
      <c r="G9" s="94" t="s">
        <v>4</v>
      </c>
      <c r="H9" s="94"/>
      <c r="I9" s="94"/>
      <c r="J9" s="94"/>
      <c r="K9" s="94"/>
      <c r="L9" s="94"/>
      <c r="M9" s="94"/>
      <c r="N9" s="94"/>
    </row>
    <row r="10" spans="1:32" customFormat="1" ht="22.5" customHeight="1" x14ac:dyDescent="0.25">
      <c r="A10" s="11" t="s">
        <v>5</v>
      </c>
      <c r="B10" s="8"/>
      <c r="C10" s="4"/>
      <c r="E10" s="12"/>
      <c r="F10" s="12"/>
      <c r="G10" s="95" t="s">
        <v>6</v>
      </c>
      <c r="H10" s="95"/>
      <c r="I10" s="95"/>
      <c r="J10" s="95"/>
      <c r="K10" s="95"/>
      <c r="L10" s="95"/>
      <c r="M10" s="95"/>
      <c r="N10" s="95"/>
      <c r="AA10" s="13" t="s">
        <v>6</v>
      </c>
    </row>
    <row r="11" spans="1:32" customFormat="1" ht="78.75" customHeight="1" x14ac:dyDescent="0.25">
      <c r="A11" s="96" t="s">
        <v>7</v>
      </c>
      <c r="B11" s="96"/>
      <c r="C11" s="96"/>
      <c r="D11" s="96"/>
      <c r="E11" s="96"/>
      <c r="F11" s="96"/>
      <c r="G11" s="95" t="s">
        <v>8</v>
      </c>
      <c r="H11" s="95"/>
      <c r="I11" s="95"/>
      <c r="J11" s="95"/>
      <c r="K11" s="95"/>
      <c r="L11" s="95"/>
      <c r="M11" s="95"/>
      <c r="N11" s="95"/>
      <c r="P11" s="14" t="s">
        <v>7</v>
      </c>
      <c r="Q11" s="15" t="s">
        <v>8</v>
      </c>
      <c r="R11" s="13"/>
      <c r="S11" s="13"/>
      <c r="T11" s="13"/>
      <c r="U11" s="13"/>
      <c r="V11" s="13"/>
      <c r="W11" s="13"/>
      <c r="X11" s="13"/>
      <c r="AB11" s="13" t="s">
        <v>8</v>
      </c>
    </row>
    <row r="12" spans="1:32" customFormat="1" ht="67.5" customHeight="1" x14ac:dyDescent="0.25">
      <c r="A12" s="97" t="s">
        <v>9</v>
      </c>
      <c r="B12" s="97"/>
      <c r="C12" s="97"/>
      <c r="D12" s="97"/>
      <c r="E12" s="97"/>
      <c r="F12" s="97"/>
      <c r="G12" s="95"/>
      <c r="H12" s="95"/>
      <c r="I12" s="95"/>
      <c r="J12" s="95"/>
      <c r="K12" s="95"/>
      <c r="L12" s="95"/>
      <c r="M12" s="95"/>
      <c r="N12" s="95"/>
      <c r="P12" s="14" t="s">
        <v>9</v>
      </c>
      <c r="Q12" s="15"/>
      <c r="R12" s="13"/>
      <c r="S12" s="13"/>
      <c r="T12" s="13"/>
      <c r="U12" s="13"/>
      <c r="V12" s="13"/>
      <c r="W12" s="13"/>
      <c r="X12" s="13"/>
      <c r="AC12" s="13" t="s">
        <v>2</v>
      </c>
    </row>
    <row r="13" spans="1:32" customFormat="1" ht="33.75" customHeight="1" x14ac:dyDescent="0.25">
      <c r="A13" s="96" t="s">
        <v>10</v>
      </c>
      <c r="B13" s="96"/>
      <c r="C13" s="96"/>
      <c r="D13" s="96"/>
      <c r="E13" s="96"/>
      <c r="F13" s="96"/>
      <c r="G13" s="95"/>
      <c r="H13" s="95"/>
      <c r="I13" s="95"/>
      <c r="J13" s="95"/>
      <c r="K13" s="95"/>
      <c r="L13" s="95"/>
      <c r="M13" s="95"/>
      <c r="N13" s="95"/>
      <c r="P13" s="14" t="s">
        <v>10</v>
      </c>
      <c r="Q13" s="15"/>
      <c r="R13" s="13"/>
      <c r="S13" s="13"/>
      <c r="T13" s="13"/>
      <c r="U13" s="13"/>
      <c r="V13" s="13"/>
      <c r="W13" s="13"/>
      <c r="X13" s="13"/>
      <c r="AD13" s="13" t="s">
        <v>2</v>
      </c>
    </row>
    <row r="14" spans="1:32" customFormat="1" ht="11.25" customHeight="1" x14ac:dyDescent="0.25">
      <c r="A14" s="98" t="s">
        <v>11</v>
      </c>
      <c r="B14" s="98"/>
      <c r="C14" s="98"/>
      <c r="D14" s="98"/>
      <c r="E14" s="98"/>
      <c r="F14" s="98"/>
      <c r="G14" s="95" t="s">
        <v>12</v>
      </c>
      <c r="H14" s="95"/>
      <c r="I14" s="95"/>
      <c r="J14" s="95"/>
      <c r="K14" s="95"/>
      <c r="L14" s="95"/>
      <c r="M14" s="95"/>
      <c r="N14" s="95"/>
      <c r="P14" s="16"/>
      <c r="Q14" s="16"/>
      <c r="AE14" s="13" t="s">
        <v>12</v>
      </c>
    </row>
    <row r="15" spans="1:32" customFormat="1" ht="15" x14ac:dyDescent="0.25">
      <c r="A15" s="98" t="s">
        <v>13</v>
      </c>
      <c r="B15" s="98"/>
      <c r="C15" s="98"/>
      <c r="D15" s="98"/>
      <c r="E15" s="98"/>
      <c r="F15" s="98"/>
      <c r="G15" s="95"/>
      <c r="H15" s="95"/>
      <c r="I15" s="95"/>
      <c r="J15" s="95"/>
      <c r="K15" s="95"/>
      <c r="L15" s="95"/>
      <c r="M15" s="95"/>
      <c r="N15" s="95"/>
      <c r="AF15" s="13" t="s">
        <v>2</v>
      </c>
    </row>
    <row r="16" spans="1:32" customFormat="1" ht="8.25" customHeight="1" x14ac:dyDescent="0.25">
      <c r="A16" s="17"/>
      <c r="B16" s="4"/>
      <c r="C16" s="4"/>
      <c r="D16" s="4"/>
      <c r="E16" s="4"/>
      <c r="F16" s="8"/>
      <c r="G16" s="8"/>
      <c r="H16" s="8"/>
      <c r="I16" s="8"/>
      <c r="J16" s="8"/>
      <c r="K16" s="8"/>
      <c r="L16" s="8"/>
      <c r="M16" s="8"/>
      <c r="N16" s="8"/>
    </row>
    <row r="17" spans="1:36" customFormat="1" ht="23.25" x14ac:dyDescent="0.25">
      <c r="A17" s="99" t="s">
        <v>14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AG17" s="13" t="s">
        <v>14</v>
      </c>
    </row>
    <row r="18" spans="1:36" customFormat="1" ht="15" x14ac:dyDescent="0.25">
      <c r="A18" s="100" t="s">
        <v>15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</row>
    <row r="19" spans="1:36" customFormat="1" ht="8.25" customHeight="1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36" customFormat="1" ht="15" x14ac:dyDescent="0.25">
      <c r="A20" s="99" t="s">
        <v>88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AH20" s="13" t="s">
        <v>16</v>
      </c>
    </row>
    <row r="21" spans="1:36" customFormat="1" ht="15" x14ac:dyDescent="0.25">
      <c r="A21" s="100" t="s">
        <v>17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</row>
    <row r="22" spans="1:36" customFormat="1" ht="24" customHeight="1" x14ac:dyDescent="0.25">
      <c r="A22" s="101" t="s">
        <v>67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</row>
    <row r="23" spans="1:36" customFormat="1" ht="8.25" customHeight="1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36" customFormat="1" ht="15" x14ac:dyDescent="0.25">
      <c r="A24" s="102" t="s">
        <v>89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AI24" s="13" t="s">
        <v>18</v>
      </c>
    </row>
    <row r="25" spans="1:36" customFormat="1" ht="13.5" customHeight="1" x14ac:dyDescent="0.25">
      <c r="A25" s="100" t="s">
        <v>19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</row>
    <row r="26" spans="1:36" customFormat="1" ht="15" customHeight="1" x14ac:dyDescent="0.25">
      <c r="A26" s="4" t="s">
        <v>20</v>
      </c>
      <c r="B26" s="20" t="s">
        <v>21</v>
      </c>
      <c r="C26" s="1" t="s">
        <v>22</v>
      </c>
      <c r="D26" s="1"/>
      <c r="E26" s="1"/>
      <c r="F26" s="12"/>
      <c r="G26" s="12"/>
      <c r="H26" s="12"/>
      <c r="I26" s="12"/>
      <c r="J26" s="12"/>
      <c r="K26" s="12"/>
      <c r="L26" s="12"/>
      <c r="M26" s="12"/>
      <c r="N26" s="12"/>
    </row>
    <row r="27" spans="1:36" customFormat="1" ht="18" customHeight="1" x14ac:dyDescent="0.25">
      <c r="A27" s="4" t="s">
        <v>23</v>
      </c>
      <c r="B27" s="94" t="s">
        <v>68</v>
      </c>
      <c r="C27" s="94"/>
      <c r="D27" s="94"/>
      <c r="E27" s="94"/>
      <c r="F27" s="94"/>
      <c r="G27" s="12"/>
      <c r="H27" s="12"/>
      <c r="I27" s="12"/>
      <c r="J27" s="12"/>
      <c r="K27" s="12"/>
      <c r="L27" s="12"/>
      <c r="M27" s="12"/>
      <c r="N27" s="12"/>
    </row>
    <row r="28" spans="1:36" customFormat="1" ht="15" x14ac:dyDescent="0.25">
      <c r="A28" s="4"/>
      <c r="B28" s="103" t="s">
        <v>24</v>
      </c>
      <c r="C28" s="103"/>
      <c r="D28" s="103"/>
      <c r="E28" s="103"/>
      <c r="F28" s="103"/>
      <c r="G28" s="21"/>
      <c r="H28" s="21"/>
      <c r="I28" s="21"/>
      <c r="J28" s="21"/>
      <c r="K28" s="21"/>
      <c r="L28" s="21"/>
      <c r="M28" s="22"/>
      <c r="N28" s="21"/>
    </row>
    <row r="29" spans="1:36" customFormat="1" ht="9.75" customHeight="1" x14ac:dyDescent="0.25">
      <c r="A29" s="4"/>
      <c r="B29" s="4"/>
      <c r="C29" s="4"/>
      <c r="D29" s="23"/>
      <c r="E29" s="23"/>
      <c r="F29" s="23"/>
      <c r="G29" s="23"/>
      <c r="H29" s="23"/>
      <c r="I29" s="23"/>
      <c r="J29" s="23"/>
      <c r="K29" s="23"/>
      <c r="L29" s="23"/>
      <c r="M29" s="21"/>
      <c r="N29" s="21"/>
    </row>
    <row r="30" spans="1:36" customFormat="1" ht="15" x14ac:dyDescent="0.25">
      <c r="A30" s="24" t="s">
        <v>25</v>
      </c>
      <c r="B30" s="4"/>
      <c r="C30" s="4"/>
      <c r="D30" s="104" t="s">
        <v>82</v>
      </c>
      <c r="E30" s="104"/>
      <c r="F30" s="104"/>
      <c r="G30" s="25"/>
      <c r="H30" s="25"/>
      <c r="I30" s="25"/>
      <c r="J30" s="25"/>
      <c r="K30" s="25"/>
      <c r="L30" s="25"/>
      <c r="M30" s="25"/>
      <c r="N30" s="25"/>
      <c r="AJ30" s="13" t="s">
        <v>26</v>
      </c>
    </row>
    <row r="31" spans="1:36" customFormat="1" ht="9.75" customHeight="1" x14ac:dyDescent="0.25">
      <c r="A31" s="4"/>
      <c r="B31" s="26"/>
      <c r="C31" s="26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</row>
    <row r="32" spans="1:36" customFormat="1" ht="12.75" customHeight="1" x14ac:dyDescent="0.25">
      <c r="A32" s="24" t="s">
        <v>27</v>
      </c>
      <c r="B32" s="26"/>
      <c r="C32" s="28">
        <v>543.59</v>
      </c>
      <c r="D32" s="7" t="s">
        <v>28</v>
      </c>
      <c r="E32" s="29" t="s">
        <v>29</v>
      </c>
      <c r="G32" s="26"/>
      <c r="H32" s="26"/>
      <c r="I32" s="26"/>
      <c r="J32" s="26"/>
      <c r="K32" s="26"/>
      <c r="L32" s="30"/>
      <c r="M32" s="30"/>
      <c r="N32" s="26"/>
    </row>
    <row r="33" spans="1:43" customFormat="1" ht="12.75" customHeight="1" x14ac:dyDescent="0.25">
      <c r="A33" s="4"/>
      <c r="B33" s="31" t="s">
        <v>30</v>
      </c>
      <c r="C33" s="32"/>
      <c r="D33" s="9"/>
      <c r="E33" s="29"/>
      <c r="G33" s="26"/>
    </row>
    <row r="34" spans="1:43" customFormat="1" ht="12.75" customHeight="1" x14ac:dyDescent="0.25">
      <c r="A34" s="4"/>
      <c r="B34" s="33" t="s">
        <v>31</v>
      </c>
      <c r="C34" s="28">
        <v>0</v>
      </c>
      <c r="D34" s="7" t="s">
        <v>32</v>
      </c>
      <c r="E34" s="29" t="s">
        <v>29</v>
      </c>
      <c r="G34" s="26" t="s">
        <v>33</v>
      </c>
      <c r="I34" s="26"/>
      <c r="J34" s="26"/>
      <c r="K34" s="26"/>
      <c r="L34" s="28">
        <v>215.71</v>
      </c>
      <c r="M34" s="34" t="s">
        <v>34</v>
      </c>
      <c r="N34" s="29" t="s">
        <v>29</v>
      </c>
    </row>
    <row r="35" spans="1:43" customFormat="1" ht="12.75" customHeight="1" x14ac:dyDescent="0.25">
      <c r="A35" s="4"/>
      <c r="B35" s="33" t="s">
        <v>35</v>
      </c>
      <c r="C35" s="28">
        <v>0</v>
      </c>
      <c r="D35" s="35" t="s">
        <v>32</v>
      </c>
      <c r="E35" s="29" t="s">
        <v>29</v>
      </c>
      <c r="G35" s="26" t="s">
        <v>36</v>
      </c>
      <c r="I35" s="26"/>
      <c r="J35" s="26"/>
      <c r="K35" s="26"/>
      <c r="L35" s="105">
        <v>389.39</v>
      </c>
      <c r="M35" s="105"/>
      <c r="N35" s="29" t="s">
        <v>37</v>
      </c>
    </row>
    <row r="36" spans="1:43" customFormat="1" ht="12.75" customHeight="1" x14ac:dyDescent="0.25">
      <c r="A36" s="4"/>
      <c r="B36" s="33" t="s">
        <v>38</v>
      </c>
      <c r="C36" s="28">
        <v>0</v>
      </c>
      <c r="D36" s="35" t="s">
        <v>32</v>
      </c>
      <c r="E36" s="29" t="s">
        <v>29</v>
      </c>
      <c r="G36" s="26" t="s">
        <v>39</v>
      </c>
      <c r="I36" s="26"/>
      <c r="J36" s="26"/>
      <c r="K36" s="26"/>
      <c r="L36" s="105"/>
      <c r="M36" s="105"/>
      <c r="N36" s="29" t="s">
        <v>37</v>
      </c>
    </row>
    <row r="37" spans="1:43" customFormat="1" ht="12.75" customHeight="1" x14ac:dyDescent="0.25">
      <c r="A37" s="4"/>
      <c r="B37" s="33" t="s">
        <v>40</v>
      </c>
      <c r="C37" s="28">
        <v>452.99</v>
      </c>
      <c r="D37" s="7" t="s">
        <v>41</v>
      </c>
      <c r="E37" s="29" t="s">
        <v>29</v>
      </c>
      <c r="G37" s="26"/>
      <c r="H37" s="26"/>
      <c r="I37" s="26"/>
      <c r="J37" s="26"/>
      <c r="K37" s="26"/>
      <c r="L37" s="106" t="s">
        <v>42</v>
      </c>
      <c r="M37" s="106"/>
      <c r="N37" s="26"/>
    </row>
    <row r="38" spans="1:43" customFormat="1" ht="9.75" customHeight="1" x14ac:dyDescent="0.25">
      <c r="A38" s="36"/>
    </row>
    <row r="39" spans="1:43" customFormat="1" ht="36" customHeight="1" x14ac:dyDescent="0.25">
      <c r="A39" s="107" t="s">
        <v>43</v>
      </c>
      <c r="B39" s="108" t="s">
        <v>44</v>
      </c>
      <c r="C39" s="108" t="s">
        <v>45</v>
      </c>
      <c r="D39" s="108"/>
      <c r="E39" s="108"/>
      <c r="F39" s="108" t="s">
        <v>46</v>
      </c>
      <c r="G39" s="108" t="s">
        <v>47</v>
      </c>
      <c r="H39" s="108"/>
      <c r="I39" s="108"/>
      <c r="J39" s="108" t="s">
        <v>48</v>
      </c>
      <c r="K39" s="108"/>
      <c r="L39" s="108"/>
      <c r="M39" s="108" t="s">
        <v>49</v>
      </c>
      <c r="N39" s="108" t="s">
        <v>50</v>
      </c>
    </row>
    <row r="40" spans="1:43" customFormat="1" ht="11.25" customHeight="1" x14ac:dyDescent="0.25">
      <c r="A40" s="107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</row>
    <row r="41" spans="1:43" customFormat="1" ht="34.5" customHeight="1" x14ac:dyDescent="0.25">
      <c r="A41" s="107"/>
      <c r="B41" s="108"/>
      <c r="C41" s="108"/>
      <c r="D41" s="108"/>
      <c r="E41" s="108"/>
      <c r="F41" s="108"/>
      <c r="G41" s="37" t="s">
        <v>51</v>
      </c>
      <c r="H41" s="37" t="s">
        <v>52</v>
      </c>
      <c r="I41" s="37" t="s">
        <v>53</v>
      </c>
      <c r="J41" s="37" t="s">
        <v>51</v>
      </c>
      <c r="K41" s="37" t="s">
        <v>52</v>
      </c>
      <c r="L41" s="37" t="s">
        <v>54</v>
      </c>
      <c r="M41" s="108"/>
      <c r="N41" s="108"/>
    </row>
    <row r="42" spans="1:43" customFormat="1" ht="15" x14ac:dyDescent="0.25">
      <c r="A42" s="38">
        <v>1</v>
      </c>
      <c r="B42" s="39">
        <v>2</v>
      </c>
      <c r="C42" s="110">
        <v>3</v>
      </c>
      <c r="D42" s="110"/>
      <c r="E42" s="110"/>
      <c r="F42" s="39">
        <v>4</v>
      </c>
      <c r="G42" s="39">
        <v>5</v>
      </c>
      <c r="H42" s="39">
        <v>6</v>
      </c>
      <c r="I42" s="39">
        <v>7</v>
      </c>
      <c r="J42" s="39">
        <v>8</v>
      </c>
      <c r="K42" s="39">
        <v>9</v>
      </c>
      <c r="L42" s="39">
        <v>10</v>
      </c>
      <c r="M42" s="39">
        <v>11</v>
      </c>
      <c r="N42" s="39">
        <v>12</v>
      </c>
      <c r="O42" s="40"/>
      <c r="P42" s="40"/>
      <c r="Q42" s="40"/>
    </row>
    <row r="43" spans="1:43" customFormat="1" ht="15" x14ac:dyDescent="0.25">
      <c r="A43" s="111" t="s">
        <v>69</v>
      </c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3"/>
      <c r="AK43" s="41" t="s">
        <v>55</v>
      </c>
    </row>
    <row r="44" spans="1:43" customFormat="1" ht="45.75" x14ac:dyDescent="0.25">
      <c r="A44" s="42" t="s">
        <v>56</v>
      </c>
      <c r="B44" s="43" t="s">
        <v>70</v>
      </c>
      <c r="C44" s="109" t="s">
        <v>72</v>
      </c>
      <c r="D44" s="109"/>
      <c r="E44" s="109"/>
      <c r="F44" s="44" t="s">
        <v>71</v>
      </c>
      <c r="G44" s="45">
        <v>9</v>
      </c>
      <c r="H44" s="46">
        <v>1</v>
      </c>
      <c r="I44" s="46">
        <v>9</v>
      </c>
      <c r="J44" s="47">
        <v>46260</v>
      </c>
      <c r="K44" s="45">
        <f>0.9*0.55</f>
        <v>0.49500000000000005</v>
      </c>
      <c r="L44" s="47">
        <f>(46260*9)*0.9*0.55</f>
        <v>206088.30000000002</v>
      </c>
      <c r="M44" s="45"/>
      <c r="N44" s="48">
        <v>1168520.6599999999</v>
      </c>
      <c r="AK44" s="41"/>
      <c r="AL44" s="49" t="s">
        <v>57</v>
      </c>
    </row>
    <row r="45" spans="1:43" customFormat="1" ht="15" x14ac:dyDescent="0.25">
      <c r="A45" s="50"/>
      <c r="B45" s="51"/>
      <c r="C45" s="115" t="s">
        <v>74</v>
      </c>
      <c r="D45" s="115"/>
      <c r="E45" s="115"/>
      <c r="F45" s="115"/>
      <c r="G45" s="115"/>
      <c r="H45" s="115"/>
      <c r="I45" s="115"/>
      <c r="J45" s="115"/>
      <c r="K45" s="87" t="s">
        <v>75</v>
      </c>
      <c r="L45" s="87"/>
      <c r="M45" s="87"/>
      <c r="N45" s="88"/>
      <c r="AK45" s="41"/>
      <c r="AL45" s="49"/>
      <c r="AM45" s="3" t="s">
        <v>58</v>
      </c>
    </row>
    <row r="46" spans="1:43" customFormat="1" ht="23.25" customHeight="1" x14ac:dyDescent="0.25">
      <c r="A46" s="50"/>
      <c r="B46" s="51"/>
      <c r="C46" s="115" t="s">
        <v>76</v>
      </c>
      <c r="D46" s="115"/>
      <c r="E46" s="115"/>
      <c r="F46" s="115"/>
      <c r="G46" s="115"/>
      <c r="H46" s="115"/>
      <c r="I46" s="115"/>
      <c r="J46" s="115"/>
      <c r="K46" s="87" t="s">
        <v>77</v>
      </c>
      <c r="L46" s="87"/>
      <c r="M46" s="87"/>
      <c r="N46" s="88"/>
      <c r="AK46" s="41"/>
      <c r="AL46" s="49"/>
      <c r="AM46" s="3" t="s">
        <v>59</v>
      </c>
    </row>
    <row r="47" spans="1:43" customFormat="1" ht="15" customHeight="1" x14ac:dyDescent="0.25">
      <c r="A47" s="50"/>
      <c r="B47" s="51"/>
      <c r="C47" s="116" t="s">
        <v>78</v>
      </c>
      <c r="D47" s="116"/>
      <c r="E47" s="116"/>
      <c r="F47" s="116"/>
      <c r="G47" s="116"/>
      <c r="H47" s="116"/>
      <c r="I47" s="116"/>
      <c r="J47" s="116"/>
      <c r="K47" s="89" t="s">
        <v>79</v>
      </c>
      <c r="L47" s="89"/>
      <c r="M47" s="89"/>
      <c r="N47" s="90"/>
      <c r="AK47" s="41"/>
      <c r="AL47" s="49"/>
      <c r="AM47" s="3"/>
    </row>
    <row r="48" spans="1:43" customFormat="1" ht="15" x14ac:dyDescent="0.25">
      <c r="A48" s="54"/>
      <c r="B48" s="55"/>
      <c r="C48" s="109" t="s">
        <v>60</v>
      </c>
      <c r="D48" s="109"/>
      <c r="E48" s="109"/>
      <c r="F48" s="44"/>
      <c r="G48" s="45"/>
      <c r="H48" s="45"/>
      <c r="I48" s="45"/>
      <c r="J48" s="47"/>
      <c r="K48" s="45"/>
      <c r="L48" s="56">
        <f>L44</f>
        <v>206088.30000000002</v>
      </c>
      <c r="M48" s="53"/>
      <c r="N48" s="57">
        <f>N44</f>
        <v>1168520.6599999999</v>
      </c>
      <c r="AK48" s="41"/>
      <c r="AL48" s="49"/>
      <c r="AQ48" s="49" t="s">
        <v>60</v>
      </c>
    </row>
    <row r="49" spans="1:53" customFormat="1" ht="0" hidden="1" customHeight="1" x14ac:dyDescent="0.25">
      <c r="A49" s="58"/>
      <c r="B49" s="59"/>
      <c r="C49" s="59"/>
      <c r="D49" s="59"/>
      <c r="E49" s="59"/>
      <c r="F49" s="60"/>
      <c r="G49" s="60"/>
      <c r="H49" s="60"/>
      <c r="I49" s="60"/>
      <c r="J49" s="61"/>
      <c r="K49" s="60"/>
      <c r="L49" s="61"/>
      <c r="M49" s="52"/>
      <c r="N49" s="61"/>
      <c r="AK49" s="41"/>
      <c r="AL49" s="49"/>
      <c r="AQ49" s="49"/>
    </row>
    <row r="50" spans="1:53" customFormat="1" ht="11.25" hidden="1" customHeigh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3"/>
      <c r="M50" s="63"/>
      <c r="N50" s="63"/>
    </row>
    <row r="51" spans="1:53" customFormat="1" ht="15" x14ac:dyDescent="0.25">
      <c r="A51" s="64"/>
      <c r="B51" s="65"/>
      <c r="C51" s="109" t="s">
        <v>61</v>
      </c>
      <c r="D51" s="109"/>
      <c r="E51" s="109"/>
      <c r="F51" s="109"/>
      <c r="G51" s="109"/>
      <c r="H51" s="109"/>
      <c r="I51" s="109"/>
      <c r="J51" s="109"/>
      <c r="K51" s="109"/>
      <c r="L51" s="66"/>
      <c r="M51" s="67"/>
      <c r="N51" s="68"/>
      <c r="AS51" s="49" t="s">
        <v>61</v>
      </c>
    </row>
    <row r="52" spans="1:53" customFormat="1" ht="16.5" x14ac:dyDescent="0.3">
      <c r="A52" s="69"/>
      <c r="B52" s="51"/>
      <c r="C52" s="93" t="s">
        <v>73</v>
      </c>
      <c r="D52" s="93"/>
      <c r="E52" s="93"/>
      <c r="F52" s="93"/>
      <c r="G52" s="93"/>
      <c r="H52" s="93"/>
      <c r="I52" s="93"/>
      <c r="J52" s="93"/>
      <c r="K52" s="93"/>
      <c r="L52" s="70">
        <f>L48</f>
        <v>206088.30000000002</v>
      </c>
      <c r="M52" s="71"/>
      <c r="N52" s="72">
        <f>N48</f>
        <v>1168520.6599999999</v>
      </c>
      <c r="O52" s="73"/>
      <c r="P52" s="73"/>
      <c r="Q52" s="73"/>
      <c r="AS52" s="49"/>
      <c r="AT52" s="3" t="s">
        <v>62</v>
      </c>
    </row>
    <row r="53" spans="1:53" customFormat="1" ht="16.5" x14ac:dyDescent="0.3">
      <c r="A53" s="69"/>
      <c r="B53" s="51"/>
      <c r="C53" s="93" t="s">
        <v>63</v>
      </c>
      <c r="D53" s="93"/>
      <c r="E53" s="93"/>
      <c r="F53" s="93"/>
      <c r="G53" s="93"/>
      <c r="H53" s="93"/>
      <c r="I53" s="93"/>
      <c r="J53" s="93"/>
      <c r="K53" s="93"/>
      <c r="L53" s="70">
        <v>2663.08</v>
      </c>
      <c r="M53" s="71"/>
      <c r="N53" s="72">
        <f>N52*0.2</f>
        <v>233704.13199999998</v>
      </c>
      <c r="O53" s="73"/>
      <c r="P53" s="73"/>
      <c r="Q53" s="73"/>
      <c r="AS53" s="49"/>
      <c r="AU53" s="3" t="s">
        <v>63</v>
      </c>
    </row>
    <row r="54" spans="1:53" customFormat="1" ht="16.5" x14ac:dyDescent="0.3">
      <c r="A54" s="69"/>
      <c r="B54" s="74"/>
      <c r="C54" s="117" t="s">
        <v>64</v>
      </c>
      <c r="D54" s="117"/>
      <c r="E54" s="117"/>
      <c r="F54" s="117"/>
      <c r="G54" s="117"/>
      <c r="H54" s="117"/>
      <c r="I54" s="117"/>
      <c r="J54" s="117"/>
      <c r="K54" s="117"/>
      <c r="L54" s="75">
        <f>L52*1.2</f>
        <v>247305.96000000002</v>
      </c>
      <c r="M54" s="76"/>
      <c r="N54" s="77">
        <f>N52*1.2</f>
        <v>1402224.7919999999</v>
      </c>
      <c r="O54" s="73"/>
      <c r="P54" s="73"/>
      <c r="Q54" s="73"/>
      <c r="AS54" s="49"/>
      <c r="AV54" s="49" t="s">
        <v>64</v>
      </c>
    </row>
    <row r="55" spans="1:53" customFormat="1" ht="1.5" customHeight="1" x14ac:dyDescent="0.25">
      <c r="B55" s="61"/>
      <c r="C55" s="59"/>
      <c r="D55" s="59"/>
      <c r="E55" s="59"/>
      <c r="F55" s="59"/>
      <c r="G55" s="59"/>
      <c r="H55" s="59"/>
      <c r="I55" s="59"/>
      <c r="J55" s="59"/>
      <c r="K55" s="59"/>
      <c r="L55" s="75"/>
      <c r="M55" s="78"/>
      <c r="N55" s="79"/>
    </row>
    <row r="56" spans="1:53" customFormat="1" ht="26.25" customHeight="1" x14ac:dyDescent="0.25">
      <c r="A56" s="80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</row>
    <row r="57" spans="1:53" s="26" customFormat="1" ht="15" x14ac:dyDescent="0.25">
      <c r="A57" s="4"/>
      <c r="B57" s="82" t="s">
        <v>80</v>
      </c>
      <c r="C57" s="118"/>
      <c r="D57" s="118"/>
      <c r="E57" s="118"/>
      <c r="F57" s="118"/>
      <c r="G57" s="118"/>
      <c r="H57" s="119" t="s">
        <v>81</v>
      </c>
      <c r="I57" s="119"/>
      <c r="J57" s="119"/>
      <c r="K57" s="119"/>
      <c r="L57" s="119"/>
      <c r="M57"/>
      <c r="N57"/>
      <c r="O57"/>
      <c r="P57"/>
      <c r="Q57"/>
      <c r="R57"/>
      <c r="S57"/>
      <c r="T57"/>
      <c r="U57"/>
      <c r="V57"/>
      <c r="W57"/>
      <c r="X57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 t="s">
        <v>2</v>
      </c>
      <c r="AX57" s="13" t="s">
        <v>65</v>
      </c>
      <c r="AY57" s="13"/>
      <c r="AZ57" s="13"/>
      <c r="BA57" s="13"/>
    </row>
    <row r="58" spans="1:53" s="83" customFormat="1" ht="16.5" customHeight="1" x14ac:dyDescent="0.25">
      <c r="A58" s="8"/>
      <c r="B58" s="82"/>
      <c r="C58" s="120" t="s">
        <v>66</v>
      </c>
      <c r="D58" s="120"/>
      <c r="E58" s="120"/>
      <c r="F58" s="120"/>
      <c r="G58" s="120"/>
      <c r="H58" s="120"/>
      <c r="I58" s="120"/>
      <c r="J58" s="120"/>
      <c r="K58" s="120"/>
      <c r="L58" s="120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84"/>
      <c r="BA58" s="84"/>
    </row>
    <row r="59" spans="1:53" customFormat="1" ht="15" x14ac:dyDescent="0.25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BA59" s="3" t="s">
        <v>2</v>
      </c>
    </row>
    <row r="60" spans="1:53" customFormat="1" ht="15" x14ac:dyDescent="0.25">
      <c r="B60" s="85"/>
      <c r="D60" s="85"/>
      <c r="F60" s="85"/>
    </row>
  </sheetData>
  <mergeCells count="54">
    <mergeCell ref="A59:N59"/>
    <mergeCell ref="C45:J45"/>
    <mergeCell ref="C46:J46"/>
    <mergeCell ref="C47:J47"/>
    <mergeCell ref="C53:K53"/>
    <mergeCell ref="C54:K54"/>
    <mergeCell ref="C57:G57"/>
    <mergeCell ref="H57:L57"/>
    <mergeCell ref="C58:L58"/>
    <mergeCell ref="C48:E48"/>
    <mergeCell ref="C51:K51"/>
    <mergeCell ref="C52:K52"/>
    <mergeCell ref="N39:N41"/>
    <mergeCell ref="C42:E42"/>
    <mergeCell ref="A43:N43"/>
    <mergeCell ref="C44:E44"/>
    <mergeCell ref="L35:M35"/>
    <mergeCell ref="L36:M36"/>
    <mergeCell ref="L37:M37"/>
    <mergeCell ref="A39:A41"/>
    <mergeCell ref="B39:B41"/>
    <mergeCell ref="C39:E41"/>
    <mergeCell ref="F39:F41"/>
    <mergeCell ref="G39:I40"/>
    <mergeCell ref="J39:L40"/>
    <mergeCell ref="M39:M41"/>
    <mergeCell ref="A24:N24"/>
    <mergeCell ref="A25:N25"/>
    <mergeCell ref="B27:F27"/>
    <mergeCell ref="B28:F28"/>
    <mergeCell ref="D30:F30"/>
    <mergeCell ref="A17:N17"/>
    <mergeCell ref="A18:N18"/>
    <mergeCell ref="A20:N20"/>
    <mergeCell ref="A21:N21"/>
    <mergeCell ref="A22:N22"/>
    <mergeCell ref="A13:F13"/>
    <mergeCell ref="G13:N13"/>
    <mergeCell ref="A14:F14"/>
    <mergeCell ref="G14:N14"/>
    <mergeCell ref="A15:F15"/>
    <mergeCell ref="G15:N15"/>
    <mergeCell ref="G9:N9"/>
    <mergeCell ref="G10:N10"/>
    <mergeCell ref="A11:F11"/>
    <mergeCell ref="G11:N11"/>
    <mergeCell ref="A12:F12"/>
    <mergeCell ref="G12:N12"/>
    <mergeCell ref="A3:C3"/>
    <mergeCell ref="L3:N3"/>
    <mergeCell ref="A4:D4"/>
    <mergeCell ref="L4:N4"/>
    <mergeCell ref="L5:N5"/>
    <mergeCell ref="A5:D5"/>
  </mergeCells>
  <printOptions horizontalCentered="1"/>
  <pageMargins left="0.78740155696868896" right="0.31496062874794001" top="0.31496062874794001" bottom="0.31496062874794001" header="0.19685038924217199" footer="0.19685038924217199"/>
  <pageSetup paperSize="9" scale="57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ЛС_09-07-01-А.ПНР (станци</vt:lpstr>
      <vt:lpstr>'смета ЛС_09-07-01-А.ПНР (станци'!Заголовки_для_печати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Моховикова Екатерина Николаевна</cp:lastModifiedBy>
  <cp:lastPrinted>2023-09-28T14:47:37Z</cp:lastPrinted>
  <dcterms:created xsi:type="dcterms:W3CDTF">2020-09-30T08:50:27Z</dcterms:created>
  <dcterms:modified xsi:type="dcterms:W3CDTF">2024-02-16T07:06:30Z</dcterms:modified>
</cp:coreProperties>
</file>