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смета ЛС_09-07-01-А.ПНР (станци" sheetId="1" r:id="rId1"/>
  </sheets>
  <definedNames>
    <definedName name="_xlnm.Print_Titles" localSheetId="0">'смета ЛС_09-07-01-А.ПНР (станци'!$44:$44</definedName>
  </definedNames>
  <calcPr calcId="144525"/>
</workbook>
</file>

<file path=xl/calcChain.xml><?xml version="1.0" encoding="utf-8"?>
<calcChain xmlns="http://schemas.openxmlformats.org/spreadsheetml/2006/main">
  <c r="N55" i="1" l="1"/>
  <c r="L46" i="1" l="1"/>
  <c r="N50" i="1" l="1"/>
  <c r="N54" i="1" s="1"/>
  <c r="N56" i="1" s="1"/>
  <c r="L50" i="1"/>
  <c r="L54" i="1" s="1"/>
  <c r="L56" i="1" s="1"/>
  <c r="K46" i="1"/>
</calcChain>
</file>

<file path=xl/sharedStrings.xml><?xml version="1.0" encoding="utf-8"?>
<sst xmlns="http://schemas.openxmlformats.org/spreadsheetml/2006/main" count="118" uniqueCount="90">
  <si>
    <t>СОГЛАСОВАНО:</t>
  </si>
  <si>
    <t>УТВЕРЖДАЮ:</t>
  </si>
  <si>
    <t/>
  </si>
  <si>
    <t>Наименование программного продукта</t>
  </si>
  <si>
    <t>ГРАНД-Смета, версия 2023.3</t>
  </si>
  <si>
    <t xml:space="preserve">Наименование редакции сметных нормативов  </t>
  </si>
  <si>
    <t>Приказ Минстроя России от 26.12.2019 № 876/пр; Приказ Минстроя России от 04.08.2020 № 421/пр; Приказ Минстроя России от 21.12.2020 № 812/пр; Приказ Минстроя России от 11.12.2020 № 774/пр</t>
  </si>
  <si>
    <t xml:space="preserve">Реквизиты приказа Минстроя России об утверждении дополнений и изменений к сметным нормативам </t>
  </si>
  <si>
    <t>Приказ Минстроя России от 30 марта 2020 г. № 172/пр, Приказ Минстроя России от 01 июня 2020 г. № 294/пр, Приказ Минстроя России от 30 июня 2020 г. № 352/пр, Приказ Минстроя России от 20 октября 2020 г. № 636/пр, Приказ Минстроя России от 09 февраля 2021 г. № 51/пр, Приказ Минстроя России от 24 мая 2021 г. № 321/пр, Приказ Минстроя России от 24 июня 2021 г. № 408/пр, Приказ Минстроя России от 14 октября 2021 г. № 746/пр, Приказ Минстроя России от 20 декабря 2021 г. № 962/пр;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</si>
  <si>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</si>
  <si>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 акта 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</si>
  <si>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</si>
  <si>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>59. Пермский край</t>
  </si>
  <si>
    <t xml:space="preserve">Наименование зоны субъекта Российской Федерации </t>
  </si>
  <si>
    <t>Создание автоматизированной системы мониторинга работы сети и управления насосными станциями и диспетчеризации данных с приборов учета воды со скважин на водозаборе "Усолка" НС-2,3-го подъема, разводящей сети, в диктующих точках</t>
  </si>
  <si>
    <t>(наименование стройки)</t>
  </si>
  <si>
    <t>Автоматизация. Внедрение ЧРП, автоматизированная система мониторинга и управления ВНС № 18</t>
  </si>
  <si>
    <t>(наименование объекта капитального строительства)</t>
  </si>
  <si>
    <t>Пусконаладочные работы. Автоматизация. Внедрение ЧРП, автоматизированная система мониторинга и управления ВНС № 18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</si>
  <si>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</si>
  <si>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</si>
  <si>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</si>
  <si>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</si>
  <si>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</si>
  <si>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</si>
  <si>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</si>
  <si>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4 кв. 2022г. (01.01.2000)</t>
  </si>
  <si>
    <t xml:space="preserve">Сметная стоимость </t>
  </si>
  <si>
    <t>(15,98)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</si>
  <si>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</si>
  <si>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</si>
  <si>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</si>
  <si>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</si>
  <si>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</si>
  <si>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(6,34)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</si>
  <si>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</si>
  <si>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</si>
  <si>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</si>
  <si>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</si>
  <si>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</si>
  <si>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</si>
  <si>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>(13,32)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</si>
  <si>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</si>
  <si>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</si>
  <si>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</si>
  <si>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</si>
  <si>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</si>
  <si>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</si>
  <si>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</si>
  <si>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</si>
  <si>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</si>
  <si>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</si>
  <si>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</si>
  <si>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</si>
  <si>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</si>
  <si>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Пусконаладочные работы</t>
  </si>
  <si>
    <t>1</t>
  </si>
  <si>
    <t>Автоматизированная система управления III категории технической сложности с количеством каналов (Кобщ): 20</t>
  </si>
  <si>
    <t>Поправочный коэффицинет Фим ПЗ=1,073 (ОЗП=1,073; ЭМ=1,073 к расх.; ЗПМ=1,073; МАТ=1,073 к расх.; ТЗ=1,073; ТЗМ=1,073)</t>
  </si>
  <si>
    <t>Коэффициент развитости управляющих функций ПЗ=1,123</t>
  </si>
  <si>
    <t>Всего по позиции</t>
  </si>
  <si>
    <t>Итоги по смете:</t>
  </si>
  <si>
    <t xml:space="preserve">     Итого прямые затраты (справочно)</t>
  </si>
  <si>
    <t xml:space="preserve">     НДС 20%</t>
  </si>
  <si>
    <t xml:space="preserve">  ВСЕГО по смете</t>
  </si>
  <si>
    <t>(И.В.Петрова)</t>
  </si>
  <si>
    <t>[должность, подпись (инициалы, фамилия)]</t>
  </si>
  <si>
    <t>Раздел 1. Программирование системы АСУТП</t>
  </si>
  <si>
    <t>СБЦП22-п.2.11.2-6</t>
  </si>
  <si>
    <t>ПО</t>
  </si>
  <si>
    <t>Ценностный множитель для части документации на АСУТП: Sпо
СБЦП "АСУТП (2016)" ТЧ п.2.11.2</t>
  </si>
  <si>
    <t>Итого поз.1</t>
  </si>
  <si>
    <t>У-1989-1-9-А</t>
  </si>
  <si>
    <t>ЛОКАЛЬНЫЙ СМЕТНЫЙ РАСЧЕТ (СМЕТА) № 12-09-01</t>
  </si>
  <si>
    <t>Индекс перевода в текущий уровень цен 4 кв. 2023 г. (Минстрой. Письмо №76452-АЛ/09 от 08.12.2023 г.)</t>
  </si>
  <si>
    <t>Таб.4 АСУТП не является впервые разрабатываемой - К1: экспертно определяемая доля повторно используемых проектных решений в общем количестве проектных решений  по АСУТП свыше 50 до 65 %</t>
  </si>
  <si>
    <t>К2=0,55</t>
  </si>
  <si>
    <t>Ки=5,67</t>
  </si>
  <si>
    <t>Таб.6 Стадии проектирования: Программное обеспечение - ПД=10-20 %, РД 80-90 %</t>
  </si>
  <si>
    <t>К1=0,9</t>
  </si>
  <si>
    <t>к договору №__ "__"______2024</t>
  </si>
  <si>
    <t>Главный инженер ООО "БВК"</t>
  </si>
  <si>
    <t>__________________/____________________/</t>
  </si>
  <si>
    <t>______________/Постоногова О.В./</t>
  </si>
  <si>
    <t xml:space="preserve">Приложение № 3.4. </t>
  </si>
  <si>
    <t>4 кв. 2023г. (01.01.2000)</t>
  </si>
  <si>
    <t>Начальник ОПР</t>
  </si>
  <si>
    <t>Моховикова Е.Н.</t>
  </si>
  <si>
    <t>Автоматизированная система мониторинга и управления 1-ми и 2-ми подъемами на водозаборе «Извер»</t>
  </si>
  <si>
    <t>Программирование системы АСУТП. Автоматизация. Автоматизированная система мониторинга и управления 1-ми и 2-ми подъемами на водозаборе «Извер»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</si>
</sst>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8"/>
      <color rgb="FF000000"/>
      <name val="Arial"/>
      <charset val="204"/>
    </font>
    <font>
      <b/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i/>
      <sz val="8"/>
      <color rgb="FF000000"/>
      <name val="Arial"/>
      <charset val="204"/>
    </font>
    <font>
      <b/>
      <sz val="9"/>
      <color rgb="FF000000"/>
      <name val="Arial"/>
      <charset val="204"/>
    </font>
    <font>
      <sz val="11"/>
      <color rgb="FF1F2326"/>
      <name val="Segoe UI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4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/>
    </xf>
    <xf numFmtId="49" fontId="6" fillId="0" borderId="0" xfId="0" applyNumberFormat="1" applyFont="1" applyFill="1" applyBorder="1" applyAlignment="1" applyProtection="1">
      <alignment horizontal="center" vertical="top"/>
    </xf>
    <xf numFmtId="49" fontId="7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9" fontId="1" fillId="0" borderId="7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4" fontId="3" fillId="0" borderId="1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49" fontId="1" fillId="0" borderId="0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1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1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0" fontId="6" fillId="0" borderId="3" xfId="0" applyNumberFormat="1" applyFont="1" applyFill="1" applyBorder="1" applyAlignment="1" applyProtection="1">
      <alignment horizontal="center" vertical="top"/>
    </xf>
    <xf numFmtId="49" fontId="3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9" fillId="0" borderId="5" xfId="0" applyNumberFormat="1" applyFont="1" applyFill="1" applyBorder="1" applyAlignment="1" applyProtection="1">
      <alignment horizontal="left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49" fontId="9" fillId="0" borderId="6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6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6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7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3"/>
  <sheetViews>
    <sheetView tabSelected="1" topLeftCell="A46" workbookViewId="0">
      <selection activeCell="A22" sqref="A22:N22"/>
    </sheetView>
  </sheetViews>
  <sheetFormatPr defaultColWidth="9.140625" defaultRowHeight="11.25" customHeight="1" x14ac:dyDescent="0.2"/>
  <cols>
    <col min="1" max="1" width="8.85546875" style="1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10.7109375" style="2" customWidth="1"/>
    <col min="8" max="8" width="8.42578125" style="2" customWidth="1"/>
    <col min="9" max="9" width="13.140625" style="2" customWidth="1"/>
    <col min="10" max="10" width="12.28515625" style="2" customWidth="1"/>
    <col min="11" max="11" width="8.5703125" style="2" customWidth="1"/>
    <col min="12" max="12" width="13" style="2" customWidth="1"/>
    <col min="13" max="13" width="7.85546875" style="2" customWidth="1"/>
    <col min="14" max="14" width="13.28515625" style="2" customWidth="1"/>
    <col min="15" max="15" width="1.140625" style="2" hidden="1" customWidth="1"/>
    <col min="16" max="16" width="73.85546875" style="2" hidden="1" customWidth="1"/>
    <col min="17" max="17" width="83.42578125" style="2" hidden="1" customWidth="1"/>
    <col min="18" max="24" width="9.140625" style="2"/>
    <col min="25" max="25" width="49.85546875" style="3" hidden="1" customWidth="1"/>
    <col min="26" max="26" width="55" style="3" hidden="1" customWidth="1"/>
    <col min="27" max="32" width="87.28515625" style="3" hidden="1" customWidth="1"/>
    <col min="33" max="35" width="159" style="3" hidden="1" customWidth="1"/>
    <col min="36" max="36" width="32.28515625" style="3" hidden="1" customWidth="1"/>
    <col min="37" max="37" width="159" style="3" hidden="1" customWidth="1"/>
    <col min="38" max="38" width="34.140625" style="3" hidden="1" customWidth="1"/>
    <col min="39" max="39" width="130" style="3" hidden="1" customWidth="1"/>
    <col min="40" max="43" width="34.140625" style="3" hidden="1" customWidth="1"/>
    <col min="44" max="44" width="130" style="3" hidden="1" customWidth="1"/>
    <col min="45" max="48" width="95.85546875" style="3" hidden="1" customWidth="1"/>
    <col min="49" max="49" width="53.42578125" style="3" hidden="1" customWidth="1"/>
    <col min="50" max="50" width="55.42578125" style="3" hidden="1" customWidth="1"/>
    <col min="51" max="51" width="53.42578125" style="3" hidden="1" customWidth="1"/>
    <col min="52" max="52" width="55.42578125" style="3" hidden="1" customWidth="1"/>
    <col min="53" max="53" width="159" style="3" hidden="1" customWidth="1"/>
    <col min="54" max="16384" width="9.140625" style="2"/>
  </cols>
  <sheetData>
    <row r="1" spans="1:31" customFormat="1" ht="1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84</v>
      </c>
      <c r="N1" s="2"/>
    </row>
    <row r="2" spans="1:31" customFormat="1" ht="11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 t="s">
        <v>80</v>
      </c>
      <c r="M2" s="2"/>
      <c r="N2" s="2"/>
    </row>
    <row r="3" spans="1:31" customFormat="1" ht="30.75" customHeight="1" x14ac:dyDescent="0.25">
      <c r="A3" s="122" t="s">
        <v>0</v>
      </c>
      <c r="B3" s="122"/>
      <c r="C3" s="122"/>
      <c r="D3" s="5"/>
      <c r="E3" s="4"/>
      <c r="F3" s="4"/>
      <c r="G3" s="4"/>
      <c r="H3" s="4"/>
      <c r="I3" s="4"/>
      <c r="J3" s="1"/>
      <c r="K3" s="5"/>
      <c r="L3" s="122" t="s">
        <v>1</v>
      </c>
      <c r="M3" s="122"/>
      <c r="N3" s="122"/>
    </row>
    <row r="4" spans="1:31" customFormat="1" ht="14.25" customHeight="1" x14ac:dyDescent="0.25">
      <c r="A4" s="123"/>
      <c r="B4" s="123"/>
      <c r="C4" s="123"/>
      <c r="D4" s="123"/>
      <c r="E4" s="6"/>
      <c r="F4" s="4"/>
      <c r="G4" s="4"/>
      <c r="H4" s="4"/>
      <c r="I4" s="4"/>
      <c r="J4" s="89"/>
      <c r="K4" s="89"/>
      <c r="L4" s="97" t="s">
        <v>81</v>
      </c>
      <c r="M4" s="97"/>
      <c r="N4" s="97"/>
    </row>
    <row r="5" spans="1:31" customFormat="1" ht="12" customHeight="1" x14ac:dyDescent="0.25">
      <c r="A5" s="97" t="s">
        <v>82</v>
      </c>
      <c r="B5" s="97"/>
      <c r="C5" s="97"/>
      <c r="D5" s="97"/>
      <c r="E5" s="4"/>
      <c r="F5" s="4"/>
      <c r="G5" s="4"/>
      <c r="H5" s="4"/>
      <c r="I5" s="4"/>
      <c r="J5" s="89"/>
      <c r="K5" s="89"/>
      <c r="L5" s="97" t="s">
        <v>83</v>
      </c>
      <c r="M5" s="97"/>
      <c r="N5" s="97"/>
    </row>
    <row r="6" spans="1:31" customFormat="1" ht="15" x14ac:dyDescent="0.25">
      <c r="A6" s="89"/>
      <c r="B6" s="89"/>
      <c r="C6" s="89"/>
      <c r="D6" s="89"/>
      <c r="E6" s="4"/>
      <c r="F6" s="4"/>
      <c r="G6" s="4"/>
      <c r="H6" s="4"/>
      <c r="I6" s="4"/>
      <c r="J6" s="89"/>
      <c r="K6" s="89"/>
      <c r="L6" s="89"/>
      <c r="M6" s="89"/>
      <c r="N6" s="89"/>
      <c r="Y6" s="3" t="s">
        <v>2</v>
      </c>
      <c r="Z6" s="3" t="s">
        <v>2</v>
      </c>
    </row>
    <row r="7" spans="1:31" customFormat="1" ht="17.25" customHeight="1" x14ac:dyDescent="0.25">
      <c r="A7" s="8"/>
      <c r="B7" s="9"/>
      <c r="C7" s="10"/>
      <c r="D7" s="6"/>
      <c r="E7" s="4"/>
      <c r="F7" s="4"/>
      <c r="G7" s="4"/>
      <c r="H7" s="4"/>
      <c r="I7" s="4"/>
      <c r="J7" s="8"/>
      <c r="K7" s="8"/>
      <c r="L7" s="8"/>
      <c r="M7" s="8"/>
      <c r="N7" s="10"/>
    </row>
    <row r="8" spans="1:31" customFormat="1" ht="16.5" customHeight="1" x14ac:dyDescent="0.25">
      <c r="A8" s="1"/>
      <c r="B8" s="11"/>
      <c r="C8" s="11"/>
      <c r="D8" s="11"/>
      <c r="E8" s="4"/>
      <c r="F8" s="4"/>
      <c r="G8" s="4"/>
      <c r="H8" s="4"/>
      <c r="I8" s="4"/>
      <c r="J8" s="1"/>
      <c r="K8" s="1"/>
      <c r="L8" s="11"/>
      <c r="M8" s="11"/>
      <c r="N8" s="12"/>
    </row>
    <row r="9" spans="1:31" customFormat="1" ht="15.75" customHeight="1" x14ac:dyDescent="0.25">
      <c r="A9" s="4"/>
      <c r="B9" s="4"/>
      <c r="C9" s="4"/>
      <c r="D9" s="4"/>
      <c r="E9" s="4"/>
      <c r="F9" s="13"/>
      <c r="G9" s="4"/>
      <c r="H9" s="4"/>
      <c r="I9" s="4"/>
      <c r="J9" s="4"/>
      <c r="K9" s="4"/>
      <c r="L9" s="4"/>
      <c r="M9" s="4"/>
      <c r="N9" s="4"/>
    </row>
    <row r="10" spans="1:31" customFormat="1" ht="2.25" customHeight="1" x14ac:dyDescent="0.25">
      <c r="A10" s="14"/>
      <c r="B10" s="11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31" customFormat="1" ht="14.25" customHeight="1" x14ac:dyDescent="0.25">
      <c r="A11" s="14" t="s">
        <v>3</v>
      </c>
      <c r="B11" s="11"/>
      <c r="C11" s="4"/>
      <c r="E11" s="4"/>
      <c r="F11" s="4"/>
      <c r="G11" s="113" t="s">
        <v>4</v>
      </c>
      <c r="H11" s="113"/>
      <c r="I11" s="113"/>
      <c r="J11" s="113"/>
      <c r="K11" s="113"/>
      <c r="L11" s="113"/>
      <c r="M11" s="113"/>
      <c r="N11" s="113"/>
    </row>
    <row r="12" spans="1:31" customFormat="1" ht="22.5" customHeight="1" x14ac:dyDescent="0.25">
      <c r="A12" s="14" t="s">
        <v>5</v>
      </c>
      <c r="B12" s="11"/>
      <c r="C12" s="4"/>
      <c r="E12" s="15"/>
      <c r="F12" s="15"/>
      <c r="G12" s="119" t="s">
        <v>6</v>
      </c>
      <c r="H12" s="119"/>
      <c r="I12" s="119"/>
      <c r="J12" s="119"/>
      <c r="K12" s="119"/>
      <c r="L12" s="119"/>
      <c r="M12" s="119"/>
      <c r="N12" s="119"/>
      <c r="AA12" s="16" t="s">
        <v>6</v>
      </c>
    </row>
    <row r="13" spans="1:31" customFormat="1" ht="78.75" customHeight="1" x14ac:dyDescent="0.25">
      <c r="A13" s="118" t="s">
        <v>7</v>
      </c>
      <c r="B13" s="118"/>
      <c r="C13" s="118"/>
      <c r="D13" s="118"/>
      <c r="E13" s="118"/>
      <c r="F13" s="118"/>
      <c r="G13" s="119" t="s">
        <v>8</v>
      </c>
      <c r="H13" s="119"/>
      <c r="I13" s="119"/>
      <c r="J13" s="119"/>
      <c r="K13" s="119"/>
      <c r="L13" s="119"/>
      <c r="M13" s="119"/>
      <c r="N13" s="119"/>
      <c r="P13" s="17" t="s">
        <v>7</v>
      </c>
      <c r="Q13" s="18" t="s">
        <v>8</v>
      </c>
      <c r="R13" s="16"/>
      <c r="S13" s="16"/>
      <c r="T13" s="16"/>
      <c r="U13" s="16"/>
      <c r="V13" s="16"/>
      <c r="W13" s="16"/>
      <c r="X13" s="16"/>
      <c r="AB13" s="16" t="s">
        <v>8</v>
      </c>
    </row>
    <row r="14" spans="1:31" customFormat="1" ht="67.5" customHeight="1" x14ac:dyDescent="0.25">
      <c r="A14" s="121" t="s">
        <v>9</v>
      </c>
      <c r="B14" s="121"/>
      <c r="C14" s="121"/>
      <c r="D14" s="121"/>
      <c r="E14" s="121"/>
      <c r="F14" s="121"/>
      <c r="G14" s="119"/>
      <c r="H14" s="119"/>
      <c r="I14" s="119"/>
      <c r="J14" s="119"/>
      <c r="K14" s="119"/>
      <c r="L14" s="119"/>
      <c r="M14" s="119"/>
      <c r="N14" s="119"/>
      <c r="P14" s="17" t="s">
        <v>9</v>
      </c>
      <c r="Q14" s="18"/>
      <c r="R14" s="16"/>
      <c r="S14" s="16"/>
      <c r="T14" s="16"/>
      <c r="U14" s="16"/>
      <c r="V14" s="16"/>
      <c r="W14" s="16"/>
      <c r="X14" s="16"/>
      <c r="AC14" s="16" t="s">
        <v>2</v>
      </c>
    </row>
    <row r="15" spans="1:31" customFormat="1" ht="33.75" customHeight="1" x14ac:dyDescent="0.25">
      <c r="A15" s="118" t="s">
        <v>10</v>
      </c>
      <c r="B15" s="118"/>
      <c r="C15" s="118"/>
      <c r="D15" s="118"/>
      <c r="E15" s="118"/>
      <c r="F15" s="118"/>
      <c r="G15" s="119"/>
      <c r="H15" s="119"/>
      <c r="I15" s="119"/>
      <c r="J15" s="119"/>
      <c r="K15" s="119"/>
      <c r="L15" s="119"/>
      <c r="M15" s="119"/>
      <c r="N15" s="119"/>
      <c r="P15" s="17" t="s">
        <v>10</v>
      </c>
      <c r="Q15" s="18"/>
      <c r="R15" s="16"/>
      <c r="S15" s="16"/>
      <c r="T15" s="16"/>
      <c r="U15" s="16"/>
      <c r="V15" s="16"/>
      <c r="W15" s="16"/>
      <c r="X15" s="16"/>
      <c r="AD15" s="16" t="s">
        <v>2</v>
      </c>
    </row>
    <row r="16" spans="1:31" customFormat="1" ht="11.25" customHeight="1" x14ac:dyDescent="0.25">
      <c r="A16" s="120" t="s">
        <v>11</v>
      </c>
      <c r="B16" s="120"/>
      <c r="C16" s="120"/>
      <c r="D16" s="120"/>
      <c r="E16" s="120"/>
      <c r="F16" s="120"/>
      <c r="G16" s="119" t="s">
        <v>12</v>
      </c>
      <c r="H16" s="119"/>
      <c r="I16" s="119"/>
      <c r="J16" s="119"/>
      <c r="K16" s="119"/>
      <c r="L16" s="119"/>
      <c r="M16" s="119"/>
      <c r="N16" s="119"/>
      <c r="P16" s="19"/>
      <c r="Q16" s="19"/>
      <c r="AE16" s="16" t="s">
        <v>12</v>
      </c>
    </row>
    <row r="17" spans="1:36" customFormat="1" ht="15" x14ac:dyDescent="0.25">
      <c r="A17" s="120" t="s">
        <v>13</v>
      </c>
      <c r="B17" s="120"/>
      <c r="C17" s="120"/>
      <c r="D17" s="120"/>
      <c r="E17" s="120"/>
      <c r="F17" s="120"/>
      <c r="G17" s="119"/>
      <c r="H17" s="119"/>
      <c r="I17" s="119"/>
      <c r="J17" s="119"/>
      <c r="K17" s="119"/>
      <c r="L17" s="119"/>
      <c r="M17" s="119"/>
      <c r="N17" s="119"/>
      <c r="AF17" s="16" t="s">
        <v>2</v>
      </c>
    </row>
    <row r="18" spans="1:36" customFormat="1" ht="8.25" customHeight="1" x14ac:dyDescent="0.25">
      <c r="A18" s="20"/>
      <c r="B18" s="4"/>
      <c r="C18" s="4"/>
      <c r="D18" s="4"/>
      <c r="E18" s="4"/>
      <c r="F18" s="11"/>
      <c r="G18" s="11"/>
      <c r="H18" s="11"/>
      <c r="I18" s="11"/>
      <c r="J18" s="11"/>
      <c r="K18" s="11"/>
      <c r="L18" s="11"/>
      <c r="M18" s="11"/>
      <c r="N18" s="11"/>
    </row>
    <row r="19" spans="1:36" customFormat="1" ht="23.25" x14ac:dyDescent="0.25">
      <c r="A19" s="116" t="s">
        <v>14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AG19" s="16" t="s">
        <v>14</v>
      </c>
    </row>
    <row r="20" spans="1:36" customFormat="1" ht="15" x14ac:dyDescent="0.25">
      <c r="A20" s="112" t="s">
        <v>15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</row>
    <row r="21" spans="1:36" customFormat="1" ht="8.25" customHeight="1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36" customFormat="1" ht="15" customHeight="1" x14ac:dyDescent="0.25">
      <c r="A22" s="116" t="s">
        <v>88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AH22" s="16" t="s">
        <v>16</v>
      </c>
    </row>
    <row r="23" spans="1:36" customFormat="1" ht="15" x14ac:dyDescent="0.25">
      <c r="A23" s="112" t="s">
        <v>17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</row>
    <row r="24" spans="1:36" customFormat="1" ht="24" customHeight="1" x14ac:dyDescent="0.25">
      <c r="A24" s="117" t="s">
        <v>73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</row>
    <row r="25" spans="1:36" customFormat="1" ht="8.25" customHeight="1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spans="1:36" customFormat="1" ht="36.75" customHeight="1" x14ac:dyDescent="0.25">
      <c r="A26" s="111" t="s">
        <v>89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AI26" s="16" t="s">
        <v>18</v>
      </c>
    </row>
    <row r="27" spans="1:36" customFormat="1" ht="13.5" customHeight="1" x14ac:dyDescent="0.25">
      <c r="A27" s="112" t="s">
        <v>19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</row>
    <row r="28" spans="1:36" customFormat="1" ht="15" customHeight="1" x14ac:dyDescent="0.25">
      <c r="A28" s="4" t="s">
        <v>20</v>
      </c>
      <c r="B28" s="23" t="s">
        <v>21</v>
      </c>
      <c r="C28" s="1" t="s">
        <v>22</v>
      </c>
      <c r="D28" s="1"/>
      <c r="E28" s="1"/>
      <c r="F28" s="15"/>
      <c r="G28" s="15"/>
      <c r="H28" s="15"/>
      <c r="I28" s="15"/>
      <c r="J28" s="15"/>
      <c r="K28" s="15"/>
      <c r="L28" s="15"/>
      <c r="M28" s="15"/>
      <c r="N28" s="15"/>
    </row>
    <row r="29" spans="1:36" customFormat="1" ht="18" customHeight="1" x14ac:dyDescent="0.25">
      <c r="A29" s="4" t="s">
        <v>23</v>
      </c>
      <c r="B29" s="113" t="s">
        <v>72</v>
      </c>
      <c r="C29" s="113"/>
      <c r="D29" s="113"/>
      <c r="E29" s="113"/>
      <c r="F29" s="113"/>
      <c r="G29" s="15"/>
      <c r="H29" s="15"/>
      <c r="I29" s="15"/>
      <c r="J29" s="15"/>
      <c r="K29" s="15"/>
      <c r="L29" s="15"/>
      <c r="M29" s="15"/>
      <c r="N29" s="15"/>
    </row>
    <row r="30" spans="1:36" customFormat="1" ht="15" x14ac:dyDescent="0.25">
      <c r="A30" s="4"/>
      <c r="B30" s="114" t="s">
        <v>24</v>
      </c>
      <c r="C30" s="114"/>
      <c r="D30" s="114"/>
      <c r="E30" s="114"/>
      <c r="F30" s="114"/>
      <c r="G30" s="24"/>
      <c r="H30" s="24"/>
      <c r="I30" s="24"/>
      <c r="J30" s="24"/>
      <c r="K30" s="24"/>
      <c r="L30" s="24"/>
      <c r="M30" s="25"/>
      <c r="N30" s="24"/>
    </row>
    <row r="31" spans="1:36" customFormat="1" ht="9.75" customHeight="1" x14ac:dyDescent="0.25">
      <c r="A31" s="4"/>
      <c r="B31" s="4"/>
      <c r="C31" s="4"/>
      <c r="D31" s="26"/>
      <c r="E31" s="26"/>
      <c r="F31" s="26"/>
      <c r="G31" s="26"/>
      <c r="H31" s="26"/>
      <c r="I31" s="26"/>
      <c r="J31" s="26"/>
      <c r="K31" s="26"/>
      <c r="L31" s="26"/>
      <c r="M31" s="24"/>
      <c r="N31" s="24"/>
    </row>
    <row r="32" spans="1:36" customFormat="1" ht="15" x14ac:dyDescent="0.25">
      <c r="A32" s="27" t="s">
        <v>25</v>
      </c>
      <c r="B32" s="4"/>
      <c r="C32" s="4"/>
      <c r="D32" s="115" t="s">
        <v>85</v>
      </c>
      <c r="E32" s="115"/>
      <c r="F32" s="115"/>
      <c r="G32" s="28"/>
      <c r="H32" s="28"/>
      <c r="I32" s="28"/>
      <c r="J32" s="28"/>
      <c r="K32" s="28"/>
      <c r="L32" s="28"/>
      <c r="M32" s="28"/>
      <c r="N32" s="28"/>
      <c r="AJ32" s="16" t="s">
        <v>26</v>
      </c>
    </row>
    <row r="33" spans="1:39" customFormat="1" ht="9.75" customHeight="1" x14ac:dyDescent="0.25">
      <c r="A33" s="4"/>
      <c r="B33" s="29"/>
      <c r="C33" s="29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</row>
    <row r="34" spans="1:39" customFormat="1" ht="12.75" customHeight="1" x14ac:dyDescent="0.25">
      <c r="A34" s="27" t="s">
        <v>27</v>
      </c>
      <c r="B34" s="29"/>
      <c r="C34" s="31">
        <v>543.59</v>
      </c>
      <c r="D34" s="10" t="s">
        <v>28</v>
      </c>
      <c r="E34" s="32" t="s">
        <v>29</v>
      </c>
      <c r="G34" s="29"/>
      <c r="H34" s="29"/>
      <c r="I34" s="29"/>
      <c r="J34" s="29"/>
      <c r="K34" s="29"/>
      <c r="L34" s="33"/>
      <c r="M34" s="33"/>
      <c r="N34" s="29"/>
    </row>
    <row r="35" spans="1:39" customFormat="1" ht="12.75" customHeight="1" x14ac:dyDescent="0.25">
      <c r="A35" s="4"/>
      <c r="B35" s="34" t="s">
        <v>30</v>
      </c>
      <c r="C35" s="35"/>
      <c r="D35" s="12"/>
      <c r="E35" s="32"/>
      <c r="G35" s="29"/>
    </row>
    <row r="36" spans="1:39" customFormat="1" ht="12.75" customHeight="1" x14ac:dyDescent="0.25">
      <c r="A36" s="4"/>
      <c r="B36" s="36" t="s">
        <v>31</v>
      </c>
      <c r="C36" s="31">
        <v>0</v>
      </c>
      <c r="D36" s="10" t="s">
        <v>32</v>
      </c>
      <c r="E36" s="32" t="s">
        <v>29</v>
      </c>
      <c r="G36" s="29" t="s">
        <v>33</v>
      </c>
      <c r="I36" s="29"/>
      <c r="J36" s="29"/>
      <c r="K36" s="29"/>
      <c r="L36" s="31">
        <v>215.71</v>
      </c>
      <c r="M36" s="37" t="s">
        <v>34</v>
      </c>
      <c r="N36" s="32" t="s">
        <v>29</v>
      </c>
    </row>
    <row r="37" spans="1:39" customFormat="1" ht="12.75" customHeight="1" x14ac:dyDescent="0.25">
      <c r="A37" s="4"/>
      <c r="B37" s="36" t="s">
        <v>35</v>
      </c>
      <c r="C37" s="31">
        <v>0</v>
      </c>
      <c r="D37" s="38" t="s">
        <v>32</v>
      </c>
      <c r="E37" s="32" t="s">
        <v>29</v>
      </c>
      <c r="G37" s="29" t="s">
        <v>36</v>
      </c>
      <c r="I37" s="29"/>
      <c r="J37" s="29"/>
      <c r="K37" s="29"/>
      <c r="L37" s="108">
        <v>389.39</v>
      </c>
      <c r="M37" s="108"/>
      <c r="N37" s="32" t="s">
        <v>37</v>
      </c>
    </row>
    <row r="38" spans="1:39" customFormat="1" ht="12.75" customHeight="1" x14ac:dyDescent="0.25">
      <c r="A38" s="4"/>
      <c r="B38" s="36" t="s">
        <v>38</v>
      </c>
      <c r="C38" s="31">
        <v>0</v>
      </c>
      <c r="D38" s="38" t="s">
        <v>32</v>
      </c>
      <c r="E38" s="32" t="s">
        <v>29</v>
      </c>
      <c r="G38" s="29" t="s">
        <v>39</v>
      </c>
      <c r="I38" s="29"/>
      <c r="J38" s="29"/>
      <c r="K38" s="29"/>
      <c r="L38" s="108"/>
      <c r="M38" s="108"/>
      <c r="N38" s="32" t="s">
        <v>37</v>
      </c>
    </row>
    <row r="39" spans="1:39" customFormat="1" ht="12.75" customHeight="1" x14ac:dyDescent="0.25">
      <c r="A39" s="4"/>
      <c r="B39" s="36" t="s">
        <v>40</v>
      </c>
      <c r="C39" s="31">
        <v>452.99</v>
      </c>
      <c r="D39" s="10" t="s">
        <v>41</v>
      </c>
      <c r="E39" s="32" t="s">
        <v>29</v>
      </c>
      <c r="G39" s="29"/>
      <c r="H39" s="29"/>
      <c r="I39" s="29"/>
      <c r="J39" s="29"/>
      <c r="K39" s="29"/>
      <c r="L39" s="109" t="s">
        <v>42</v>
      </c>
      <c r="M39" s="109"/>
      <c r="N39" s="29"/>
    </row>
    <row r="40" spans="1:39" customFormat="1" ht="9.75" customHeight="1" x14ac:dyDescent="0.25">
      <c r="A40" s="39"/>
    </row>
    <row r="41" spans="1:39" customFormat="1" ht="36" customHeight="1" x14ac:dyDescent="0.25">
      <c r="A41" s="110" t="s">
        <v>43</v>
      </c>
      <c r="B41" s="103" t="s">
        <v>44</v>
      </c>
      <c r="C41" s="103" t="s">
        <v>45</v>
      </c>
      <c r="D41" s="103"/>
      <c r="E41" s="103"/>
      <c r="F41" s="103" t="s">
        <v>46</v>
      </c>
      <c r="G41" s="103" t="s">
        <v>47</v>
      </c>
      <c r="H41" s="103"/>
      <c r="I41" s="103"/>
      <c r="J41" s="103" t="s">
        <v>48</v>
      </c>
      <c r="K41" s="103"/>
      <c r="L41" s="103"/>
      <c r="M41" s="103" t="s">
        <v>49</v>
      </c>
      <c r="N41" s="103" t="s">
        <v>50</v>
      </c>
    </row>
    <row r="42" spans="1:39" customFormat="1" ht="11.25" customHeight="1" x14ac:dyDescent="0.25">
      <c r="A42" s="110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</row>
    <row r="43" spans="1:39" customFormat="1" ht="34.5" customHeight="1" x14ac:dyDescent="0.25">
      <c r="A43" s="110"/>
      <c r="B43" s="103"/>
      <c r="C43" s="103"/>
      <c r="D43" s="103"/>
      <c r="E43" s="103"/>
      <c r="F43" s="103"/>
      <c r="G43" s="40" t="s">
        <v>51</v>
      </c>
      <c r="H43" s="40" t="s">
        <v>52</v>
      </c>
      <c r="I43" s="40" t="s">
        <v>53</v>
      </c>
      <c r="J43" s="40" t="s">
        <v>51</v>
      </c>
      <c r="K43" s="40" t="s">
        <v>52</v>
      </c>
      <c r="L43" s="40" t="s">
        <v>54</v>
      </c>
      <c r="M43" s="103"/>
      <c r="N43" s="103"/>
    </row>
    <row r="44" spans="1:39" customFormat="1" ht="15" x14ac:dyDescent="0.25">
      <c r="A44" s="41">
        <v>1</v>
      </c>
      <c r="B44" s="42">
        <v>2</v>
      </c>
      <c r="C44" s="104">
        <v>3</v>
      </c>
      <c r="D44" s="104"/>
      <c r="E44" s="104"/>
      <c r="F44" s="42">
        <v>4</v>
      </c>
      <c r="G44" s="42">
        <v>5</v>
      </c>
      <c r="H44" s="42">
        <v>6</v>
      </c>
      <c r="I44" s="42">
        <v>7</v>
      </c>
      <c r="J44" s="42">
        <v>8</v>
      </c>
      <c r="K44" s="42">
        <v>9</v>
      </c>
      <c r="L44" s="42">
        <v>10</v>
      </c>
      <c r="M44" s="42">
        <v>11</v>
      </c>
      <c r="N44" s="42">
        <v>12</v>
      </c>
      <c r="O44" s="43"/>
      <c r="P44" s="43"/>
      <c r="Q44" s="43"/>
    </row>
    <row r="45" spans="1:39" customFormat="1" ht="15" x14ac:dyDescent="0.25">
      <c r="A45" s="105" t="s">
        <v>67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7"/>
      <c r="AK45" s="44" t="s">
        <v>55</v>
      </c>
    </row>
    <row r="46" spans="1:39" customFormat="1" ht="45.75" x14ac:dyDescent="0.25">
      <c r="A46" s="45" t="s">
        <v>56</v>
      </c>
      <c r="B46" s="46" t="s">
        <v>68</v>
      </c>
      <c r="C46" s="102" t="s">
        <v>70</v>
      </c>
      <c r="D46" s="102"/>
      <c r="E46" s="102"/>
      <c r="F46" s="47" t="s">
        <v>69</v>
      </c>
      <c r="G46" s="48">
        <v>12</v>
      </c>
      <c r="H46" s="49">
        <v>1</v>
      </c>
      <c r="I46" s="49">
        <v>12</v>
      </c>
      <c r="J46" s="50">
        <v>46260</v>
      </c>
      <c r="K46" s="48">
        <f>0.9*0.55</f>
        <v>0.49500000000000005</v>
      </c>
      <c r="L46" s="50">
        <f>(46260*I46)*0.9*0.55</f>
        <v>274784.40000000002</v>
      </c>
      <c r="M46" s="48"/>
      <c r="N46" s="51">
        <v>1558027.55</v>
      </c>
      <c r="AK46" s="44"/>
      <c r="AL46" s="52" t="s">
        <v>57</v>
      </c>
    </row>
    <row r="47" spans="1:39" customFormat="1" ht="15" x14ac:dyDescent="0.25">
      <c r="A47" s="53"/>
      <c r="B47" s="54"/>
      <c r="C47" s="96" t="s">
        <v>78</v>
      </c>
      <c r="D47" s="96"/>
      <c r="E47" s="96"/>
      <c r="F47" s="96"/>
      <c r="G47" s="96"/>
      <c r="H47" s="96"/>
      <c r="I47" s="96"/>
      <c r="J47" s="96"/>
      <c r="K47" s="92" t="s">
        <v>79</v>
      </c>
      <c r="L47" s="92"/>
      <c r="M47" s="92"/>
      <c r="N47" s="93"/>
      <c r="AK47" s="44"/>
      <c r="AL47" s="52"/>
      <c r="AM47" s="3" t="s">
        <v>58</v>
      </c>
    </row>
    <row r="48" spans="1:39" customFormat="1" ht="24.75" customHeight="1" x14ac:dyDescent="0.25">
      <c r="A48" s="53"/>
      <c r="B48" s="54"/>
      <c r="C48" s="96" t="s">
        <v>75</v>
      </c>
      <c r="D48" s="96"/>
      <c r="E48" s="96"/>
      <c r="F48" s="96"/>
      <c r="G48" s="96"/>
      <c r="H48" s="96"/>
      <c r="I48" s="96"/>
      <c r="J48" s="96"/>
      <c r="K48" s="92" t="s">
        <v>76</v>
      </c>
      <c r="L48" s="92"/>
      <c r="M48" s="92"/>
      <c r="N48" s="93"/>
      <c r="AK48" s="44"/>
      <c r="AL48" s="52"/>
      <c r="AM48" s="3" t="s">
        <v>59</v>
      </c>
    </row>
    <row r="49" spans="1:53" customFormat="1" ht="15" customHeight="1" x14ac:dyDescent="0.25">
      <c r="A49" s="53"/>
      <c r="B49" s="54"/>
      <c r="C49" s="95" t="s">
        <v>74</v>
      </c>
      <c r="D49" s="95"/>
      <c r="E49" s="95"/>
      <c r="F49" s="95"/>
      <c r="G49" s="95"/>
      <c r="H49" s="95"/>
      <c r="I49" s="95"/>
      <c r="J49" s="95"/>
      <c r="K49" s="90" t="s">
        <v>77</v>
      </c>
      <c r="L49" s="90"/>
      <c r="M49" s="90"/>
      <c r="N49" s="91"/>
      <c r="AK49" s="44"/>
      <c r="AL49" s="52"/>
      <c r="AM49" s="3"/>
    </row>
    <row r="50" spans="1:53" customFormat="1" ht="15" x14ac:dyDescent="0.25">
      <c r="A50" s="57"/>
      <c r="B50" s="58"/>
      <c r="C50" s="102" t="s">
        <v>60</v>
      </c>
      <c r="D50" s="102"/>
      <c r="E50" s="102"/>
      <c r="F50" s="47"/>
      <c r="G50" s="48"/>
      <c r="H50" s="48"/>
      <c r="I50" s="48"/>
      <c r="J50" s="50"/>
      <c r="K50" s="48"/>
      <c r="L50" s="59">
        <f>L46</f>
        <v>274784.40000000002</v>
      </c>
      <c r="M50" s="56"/>
      <c r="N50" s="60">
        <f>N46</f>
        <v>1558027.55</v>
      </c>
      <c r="AK50" s="44"/>
      <c r="AL50" s="52"/>
      <c r="AQ50" s="52" t="s">
        <v>60</v>
      </c>
    </row>
    <row r="51" spans="1:53" customFormat="1" ht="0" hidden="1" customHeight="1" x14ac:dyDescent="0.25">
      <c r="A51" s="61"/>
      <c r="B51" s="62"/>
      <c r="C51" s="62"/>
      <c r="D51" s="62"/>
      <c r="E51" s="62"/>
      <c r="F51" s="63"/>
      <c r="G51" s="63"/>
      <c r="H51" s="63"/>
      <c r="I51" s="63"/>
      <c r="J51" s="64"/>
      <c r="K51" s="63"/>
      <c r="L51" s="64"/>
      <c r="M51" s="55"/>
      <c r="N51" s="64"/>
      <c r="AK51" s="44"/>
      <c r="AL51" s="52"/>
      <c r="AQ51" s="52"/>
    </row>
    <row r="52" spans="1:53" customFormat="1" ht="11.25" hidden="1" customHeight="1" x14ac:dyDescent="0.25"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6"/>
      <c r="M52" s="66"/>
      <c r="N52" s="66"/>
    </row>
    <row r="53" spans="1:53" customFormat="1" ht="15" x14ac:dyDescent="0.25">
      <c r="A53" s="67"/>
      <c r="B53" s="68"/>
      <c r="C53" s="102" t="s">
        <v>61</v>
      </c>
      <c r="D53" s="102"/>
      <c r="E53" s="102"/>
      <c r="F53" s="102"/>
      <c r="G53" s="102"/>
      <c r="H53" s="102"/>
      <c r="I53" s="102"/>
      <c r="J53" s="102"/>
      <c r="K53" s="102"/>
      <c r="L53" s="69"/>
      <c r="M53" s="70"/>
      <c r="N53" s="71"/>
      <c r="AS53" s="52" t="s">
        <v>61</v>
      </c>
    </row>
    <row r="54" spans="1:53" customFormat="1" ht="16.5" x14ac:dyDescent="0.3">
      <c r="A54" s="72"/>
      <c r="B54" s="54"/>
      <c r="C54" s="97" t="s">
        <v>71</v>
      </c>
      <c r="D54" s="97"/>
      <c r="E54" s="97"/>
      <c r="F54" s="97"/>
      <c r="G54" s="97"/>
      <c r="H54" s="97"/>
      <c r="I54" s="97"/>
      <c r="J54" s="97"/>
      <c r="K54" s="97"/>
      <c r="L54" s="73">
        <f>L50</f>
        <v>274784.40000000002</v>
      </c>
      <c r="M54" s="74"/>
      <c r="N54" s="75">
        <f>N50</f>
        <v>1558027.55</v>
      </c>
      <c r="O54" s="76"/>
      <c r="P54" s="76"/>
      <c r="Q54" s="76"/>
      <c r="AS54" s="52"/>
      <c r="AT54" s="3" t="s">
        <v>62</v>
      </c>
    </row>
    <row r="55" spans="1:53" customFormat="1" ht="16.5" x14ac:dyDescent="0.3">
      <c r="A55" s="72"/>
      <c r="B55" s="54"/>
      <c r="C55" s="97" t="s">
        <v>63</v>
      </c>
      <c r="D55" s="97"/>
      <c r="E55" s="97"/>
      <c r="F55" s="97"/>
      <c r="G55" s="97"/>
      <c r="H55" s="97"/>
      <c r="I55" s="97"/>
      <c r="J55" s="97"/>
      <c r="K55" s="97"/>
      <c r="L55" s="73">
        <v>2663.08</v>
      </c>
      <c r="M55" s="74"/>
      <c r="N55" s="75">
        <f>N54*0.2</f>
        <v>311605.51</v>
      </c>
      <c r="O55" s="76"/>
      <c r="P55" s="76"/>
      <c r="Q55" s="76"/>
      <c r="AS55" s="52"/>
      <c r="AU55" s="3" t="s">
        <v>63</v>
      </c>
    </row>
    <row r="56" spans="1:53" customFormat="1" ht="16.5" x14ac:dyDescent="0.3">
      <c r="A56" s="72"/>
      <c r="B56" s="77"/>
      <c r="C56" s="98" t="s">
        <v>64</v>
      </c>
      <c r="D56" s="98"/>
      <c r="E56" s="98"/>
      <c r="F56" s="98"/>
      <c r="G56" s="98"/>
      <c r="H56" s="98"/>
      <c r="I56" s="98"/>
      <c r="J56" s="98"/>
      <c r="K56" s="98"/>
      <c r="L56" s="78">
        <f>L54*1.2</f>
        <v>329741.28000000003</v>
      </c>
      <c r="M56" s="79"/>
      <c r="N56" s="80">
        <f>N54*1.2</f>
        <v>1869633.06</v>
      </c>
      <c r="O56" s="76"/>
      <c r="P56" s="76"/>
      <c r="Q56" s="76"/>
      <c r="AS56" s="52"/>
      <c r="AV56" s="52" t="s">
        <v>64</v>
      </c>
    </row>
    <row r="57" spans="1:53" customFormat="1" ht="1.5" customHeight="1" x14ac:dyDescent="0.25">
      <c r="B57" s="64"/>
      <c r="C57" s="62"/>
      <c r="D57" s="62"/>
      <c r="E57" s="62"/>
      <c r="F57" s="62"/>
      <c r="G57" s="62"/>
      <c r="H57" s="62"/>
      <c r="I57" s="62"/>
      <c r="J57" s="62"/>
      <c r="K57" s="62"/>
      <c r="L57" s="78"/>
      <c r="M57" s="81"/>
      <c r="N57" s="82"/>
    </row>
    <row r="58" spans="1:53" customFormat="1" ht="26.25" customHeight="1" x14ac:dyDescent="0.25">
      <c r="A58" s="83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</row>
    <row r="59" spans="1:53" s="29" customFormat="1" ht="15" x14ac:dyDescent="0.25">
      <c r="A59" s="4"/>
      <c r="B59" s="85" t="s">
        <v>86</v>
      </c>
      <c r="C59" s="99"/>
      <c r="D59" s="99"/>
      <c r="E59" s="99"/>
      <c r="F59" s="99"/>
      <c r="G59" s="99"/>
      <c r="H59" s="100" t="s">
        <v>87</v>
      </c>
      <c r="I59" s="100"/>
      <c r="J59" s="100"/>
      <c r="K59" s="100"/>
      <c r="L59" s="100"/>
      <c r="M59"/>
      <c r="N59"/>
      <c r="O59"/>
      <c r="P59"/>
      <c r="Q59"/>
      <c r="R59"/>
      <c r="S59"/>
      <c r="T59"/>
      <c r="U59"/>
      <c r="V59"/>
      <c r="W59"/>
      <c r="X59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 t="s">
        <v>2</v>
      </c>
      <c r="AX59" s="16" t="s">
        <v>65</v>
      </c>
      <c r="AY59" s="16"/>
      <c r="AZ59" s="16"/>
      <c r="BA59" s="16"/>
    </row>
    <row r="60" spans="1:53" s="86" customFormat="1" ht="16.5" customHeight="1" x14ac:dyDescent="0.25">
      <c r="A60" s="11"/>
      <c r="B60" s="85"/>
      <c r="C60" s="101" t="s">
        <v>66</v>
      </c>
      <c r="D60" s="101"/>
      <c r="E60" s="101"/>
      <c r="F60" s="101"/>
      <c r="G60" s="101"/>
      <c r="H60" s="101"/>
      <c r="I60" s="101"/>
      <c r="J60" s="101"/>
      <c r="K60" s="101"/>
      <c r="L60" s="101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</row>
    <row r="61" spans="1:53" s="29" customFormat="1" ht="20.2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65"/>
      <c r="P61" s="65"/>
      <c r="Q61"/>
      <c r="R61"/>
      <c r="S61"/>
      <c r="T61"/>
      <c r="U61"/>
      <c r="V61"/>
      <c r="W61"/>
      <c r="X61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</row>
    <row r="62" spans="1:53" customFormat="1" ht="15" x14ac:dyDescent="0.25">
      <c r="A62" s="94"/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BA62" s="3" t="s">
        <v>2</v>
      </c>
    </row>
    <row r="63" spans="1:53" customFormat="1" ht="15" x14ac:dyDescent="0.25">
      <c r="B63" s="88"/>
      <c r="D63" s="88"/>
      <c r="F63" s="88"/>
    </row>
  </sheetData>
  <mergeCells count="54">
    <mergeCell ref="A3:C3"/>
    <mergeCell ref="L3:N3"/>
    <mergeCell ref="A4:D4"/>
    <mergeCell ref="L4:N4"/>
    <mergeCell ref="L5:N5"/>
    <mergeCell ref="A5:D5"/>
    <mergeCell ref="G11:N11"/>
    <mergeCell ref="G12:N12"/>
    <mergeCell ref="A13:F13"/>
    <mergeCell ref="G13:N13"/>
    <mergeCell ref="A14:F14"/>
    <mergeCell ref="G14:N14"/>
    <mergeCell ref="A15:F15"/>
    <mergeCell ref="G15:N15"/>
    <mergeCell ref="A16:F16"/>
    <mergeCell ref="G16:N16"/>
    <mergeCell ref="A17:F17"/>
    <mergeCell ref="G17:N17"/>
    <mergeCell ref="A19:N19"/>
    <mergeCell ref="A20:N20"/>
    <mergeCell ref="A22:N22"/>
    <mergeCell ref="A23:N23"/>
    <mergeCell ref="A24:N24"/>
    <mergeCell ref="A26:N26"/>
    <mergeCell ref="A27:N27"/>
    <mergeCell ref="B29:F29"/>
    <mergeCell ref="B30:F30"/>
    <mergeCell ref="D32:F32"/>
    <mergeCell ref="N41:N43"/>
    <mergeCell ref="C44:E44"/>
    <mergeCell ref="A45:N45"/>
    <mergeCell ref="C46:E46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A62:N62"/>
    <mergeCell ref="C49:J49"/>
    <mergeCell ref="C48:J48"/>
    <mergeCell ref="C47:J47"/>
    <mergeCell ref="C55:K55"/>
    <mergeCell ref="C56:K56"/>
    <mergeCell ref="C59:G59"/>
    <mergeCell ref="H59:L59"/>
    <mergeCell ref="C60:L60"/>
    <mergeCell ref="C50:E50"/>
    <mergeCell ref="C53:K53"/>
    <mergeCell ref="C54:K54"/>
  </mergeCells>
  <printOptions horizontalCentered="1"/>
  <pageMargins left="0.78740155696868896" right="0.31496062874794001" top="0.31496062874794001" bottom="0.31496062874794001" header="0.19685038924217199" footer="0.19685038924217199"/>
  <pageSetup paperSize="9" scale="57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ЛС_09-07-01-А.ПНР (станци</vt:lpstr>
      <vt:lpstr>'смета ЛС_09-07-01-А.ПНР (станци'!Заголовки_для_печати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Моховикова Екатерина Николаевна</cp:lastModifiedBy>
  <cp:lastPrinted>2023-09-28T14:47:37Z</cp:lastPrinted>
  <dcterms:created xsi:type="dcterms:W3CDTF">2020-09-30T08:50:27Z</dcterms:created>
  <dcterms:modified xsi:type="dcterms:W3CDTF">2024-02-16T08:03:39Z</dcterms:modified>
</cp:coreProperties>
</file>