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akorenev\Desktop\Мои закупки РКС 2\РКСМ-1231 Пенза УФО\КД\РКСМ-1231\"/>
    </mc:Choice>
  </mc:AlternateContent>
  <bookViews>
    <workbookView xWindow="0" yWindow="0" windowWidth="28800" windowHeight="11835"/>
  </bookViews>
  <sheets>
    <sheet name="тмц" sheetId="4" r:id="rId1"/>
  </sheets>
  <definedNames>
    <definedName name="_xlnm._FilterDatabase" localSheetId="0" hidden="1">тмц!$A$8:$X$8</definedName>
    <definedName name="_xlnm.Print_Area" localSheetId="0">тмц!$A$1:$X$41</definedName>
  </definedNames>
  <calcPr calcId="152511" concurrentCalc="0"/>
</workbook>
</file>

<file path=xl/calcChain.xml><?xml version="1.0" encoding="utf-8"?>
<calcChain xmlns="http://schemas.openxmlformats.org/spreadsheetml/2006/main">
  <c r="S28" i="4" l="1"/>
  <c r="Q28" i="4"/>
  <c r="O9" i="4"/>
  <c r="O10" i="4"/>
  <c r="O11" i="4"/>
  <c r="O12" i="4"/>
  <c r="O13" i="4"/>
  <c r="O14" i="4"/>
  <c r="O15" i="4"/>
  <c r="O16" i="4"/>
  <c r="O17" i="4"/>
  <c r="O18" i="4"/>
  <c r="O19" i="4"/>
  <c r="O20" i="4"/>
  <c r="O21" i="4"/>
  <c r="O22" i="4"/>
  <c r="O23" i="4"/>
  <c r="O24" i="4"/>
  <c r="O25" i="4"/>
  <c r="O26" i="4"/>
  <c r="O27" i="4"/>
  <c r="O28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9" i="4"/>
</calcChain>
</file>

<file path=xl/sharedStrings.xml><?xml version="1.0" encoding="utf-8"?>
<sst xmlns="http://schemas.openxmlformats.org/spreadsheetml/2006/main" count="148" uniqueCount="75">
  <si>
    <t>№ п/п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</si>
  <si>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</si>
  <si>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</si>
  <si>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</si>
  <si>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</si>
  <si>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</si>
  <si>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</si>
  <si>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</si>
  <si>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</si>
  <si>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</si>
  <si>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ЕИ</t>
  </si>
  <si>
    <t>Грузополучатель</t>
  </si>
  <si>
    <t>номер и предмет лота</t>
  </si>
  <si>
    <t>Номер закупки</t>
  </si>
  <si>
    <t>Примечание</t>
  </si>
  <si>
    <t>(подпись)</t>
  </si>
  <si>
    <t>(ФИО)</t>
  </si>
  <si>
    <t>(должность)</t>
  </si>
  <si>
    <t>Цена одной единицы продукции, руб. 
БЕЗ НДС</t>
  </si>
  <si>
    <t>Итоговая стоимость , руб. 
БЕЗ НДС</t>
  </si>
  <si>
    <t>Цена одной единицы продукции, руб. 
С НДС</t>
  </si>
  <si>
    <t>Итоговая стоимость , руб. 
С НДС</t>
  </si>
  <si>
    <t>наименование организации</t>
  </si>
  <si>
    <t>Основные технические характеристики предлагаемой продукции / ГОСТ</t>
  </si>
  <si>
    <t>Цена одной единицы продукции, руб. 
БЕЗ НДС (указывать при необходимости)</t>
  </si>
  <si>
    <t>УСЛОВИЯ ЗАКЛЮЧЕНИЯ ДОГОВОРА ( Техническое предложение +ЦЕНОВОЕ ПРЕДЛОЖЕНИЕ) на поставку ТМЦ</t>
  </si>
  <si>
    <t>"_____"________________ 202___ г.</t>
  </si>
  <si>
    <t>Итоговая стоимость , руб. БЕЗ НДС (указывать при необходимости)</t>
  </si>
  <si>
    <t>№ лота</t>
  </si>
  <si>
    <t>График поставки товара (выполнения работ, оказания услуг), а также предполагаемый объем продукции применительно к каждому периоду</t>
  </si>
  <si>
    <t>Требования к продукции ОЛ</t>
  </si>
  <si>
    <t>Код</t>
  </si>
  <si>
    <t>1. Порядок формирования предложенной цены</t>
  </si>
  <si>
    <t>Зафиксирована в период срока действия договора</t>
  </si>
  <si>
    <t>ШТ</t>
  </si>
  <si>
    <t>ООО "Горводоканал"</t>
  </si>
  <si>
    <t>Пензенская область,г. Пенза, ул. Совхозная, 27а)</t>
  </si>
  <si>
    <t>Затвор системы регулирования уровня ЗПРу 2300х2800 (3700)</t>
  </si>
  <si>
    <t>Узел крепления модулей</t>
  </si>
  <si>
    <t>Кронштейн датчика</t>
  </si>
  <si>
    <t>Кронштейн для 2-х датчиков</t>
  </si>
  <si>
    <t>Модуль 88МЛВ-36А1000HO-М-G</t>
  </si>
  <si>
    <t>Шкаф ЭПРА на 36 ламп</t>
  </si>
  <si>
    <t>Электропривод AUMA SAR 14.6 - АМ 02.1 (n=90 об/мин, N=3,0 кВт)</t>
  </si>
  <si>
    <t xml:space="preserve">УФ датчик МЛВ </t>
  </si>
  <si>
    <t>Ширма</t>
  </si>
  <si>
    <t>Крышка приямка химпромывки</t>
  </si>
  <si>
    <t>Кондуктометрический датчик</t>
  </si>
  <si>
    <t>Ультразвуковой датчик</t>
  </si>
  <si>
    <t>Шкаф силовой</t>
  </si>
  <si>
    <t>Шкаф управления лотковый</t>
  </si>
  <si>
    <t>Пульт управления станцией</t>
  </si>
  <si>
    <t>Пульт управления системой очистки</t>
  </si>
  <si>
    <t>Система хим.промывки БПР-30Л</t>
  </si>
  <si>
    <t>Компрессор с ресивером на 270л N=2,2 кВт с шумозащитным корпусом Atlas Copco SF2</t>
  </si>
  <si>
    <t>Пульт электропитания компрессоров</t>
  </si>
  <si>
    <t>ТЗ и ОЛ 16</t>
  </si>
  <si>
    <t>ТЗ и ОЛ 11</t>
  </si>
  <si>
    <t>ТЗ и ОЛ 17</t>
  </si>
  <si>
    <t>ТЗ и ОЛ 14</t>
  </si>
  <si>
    <t>ТЗ и ОЛ 1</t>
  </si>
  <si>
    <t>ТЗ и ОЛ 2</t>
  </si>
  <si>
    <t>ТЗ и ОЛ 19</t>
  </si>
  <si>
    <t>ТЗ и ОЛ 8</t>
  </si>
  <si>
    <t>ТЗ и ОЛ 15</t>
  </si>
  <si>
    <t xml:space="preserve"> ТЗ и  ОЛ 18</t>
  </si>
  <si>
    <t>ТЗ и ОЛ 9</t>
  </si>
  <si>
    <t>ТЗ и ОЛ 10</t>
  </si>
  <si>
    <t>ТЗ и ОЛ 3</t>
  </si>
  <si>
    <t>ТЗ и ОЛ 4</t>
  </si>
  <si>
    <t>ТЗ и ОЛ 5</t>
  </si>
  <si>
    <t>ТЗ и ОЛ 6</t>
  </si>
  <si>
    <t>ТЗ и ОЛ 13</t>
  </si>
  <si>
    <t>ТЗ и ОЛ 12</t>
  </si>
  <si>
    <t>ТЗ и ОЛ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</si>
</sst>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0\ &quot;₽&quot;"/>
    <numFmt numFmtId="165" formatCode="#,##0.00;[Red]#,##0.00"/>
  </numFmts>
  <fonts count="17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</font>
    <font>
      <b/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 applyNumberFormat="0" applyFill="0" applyBorder="0" applyAlignment="0" applyProtection="0"/>
    <xf numFmtId="0" fontId="8" fillId="0" borderId="0"/>
    <xf numFmtId="0" fontId="12" fillId="0" borderId="0"/>
    <xf numFmtId="0" fontId="1" fillId="0" borderId="0"/>
    <xf numFmtId="0" fontId="2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5" fillId="0" borderId="0" applyFont="0" applyFill="0" applyBorder="0" applyAlignment="0" applyProtection="0"/>
  </cellStyleXfs>
  <cellXfs count="58">
    <xf numFmtId="0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left" vertical="center"/>
    </xf>
    <xf numFmtId="0" fontId="3" fillId="3" borderId="1" xfId="0" applyNumberFormat="1" applyFont="1" applyFill="1" applyBorder="1" applyAlignment="1" applyProtection="1">
      <alignment horizontal="center" vertical="center" textRotation="90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10" fillId="2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164" fontId="10" fillId="2" borderId="1" xfId="0" applyNumberFormat="1" applyFont="1" applyFill="1" applyBorder="1" applyAlignment="1" applyProtection="1">
      <alignment horizontal="center" vertical="center"/>
    </xf>
    <xf numFmtId="164" fontId="10" fillId="4" borderId="1" xfId="0" applyNumberFormat="1" applyFont="1" applyFill="1" applyBorder="1" applyAlignment="1" applyProtection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2" fillId="0" borderId="6" xfId="0" applyNumberFormat="1" applyFont="1" applyFill="1" applyBorder="1" applyAlignment="1" applyProtection="1">
      <alignment vertical="center"/>
    </xf>
    <xf numFmtId="0" fontId="10" fillId="4" borderId="1" xfId="0" applyNumberFormat="1" applyFont="1" applyFill="1" applyBorder="1" applyAlignment="1" applyProtection="1">
      <alignment horizontal="center" vertical="center" wrapText="1"/>
    </xf>
    <xf numFmtId="0" fontId="10" fillId="5" borderId="0" xfId="0" applyNumberFormat="1" applyFont="1" applyFill="1" applyBorder="1" applyAlignment="1" applyProtection="1">
      <alignment horizontal="center" vertical="center"/>
    </xf>
    <xf numFmtId="0" fontId="3" fillId="3" borderId="2" xfId="0" applyNumberFormat="1" applyFont="1" applyFill="1" applyBorder="1" applyAlignment="1" applyProtection="1">
      <alignment horizontal="center" vertical="center" wrapText="1"/>
    </xf>
    <xf numFmtId="0" fontId="2" fillId="0" borderId="8" xfId="0" applyNumberFormat="1" applyFont="1" applyFill="1" applyBorder="1" applyAlignment="1" applyProtection="1">
      <alignment horizontal="left" vertical="center"/>
    </xf>
    <xf numFmtId="0" fontId="11" fillId="4" borderId="1" xfId="0" applyFont="1" applyFill="1" applyBorder="1" applyAlignment="1">
      <alignment horizontal="left" vertical="center" wrapText="1"/>
    </xf>
    <xf numFmtId="0" fontId="11" fillId="4" borderId="1" xfId="0" applyFont="1" applyFill="1" applyBorder="1" applyAlignment="1">
      <alignment horizontal="center" vertical="center" wrapText="1"/>
    </xf>
    <xf numFmtId="3" fontId="11" fillId="4" borderId="1" xfId="0" applyNumberFormat="1" applyFont="1" applyFill="1" applyBorder="1" applyAlignment="1">
      <alignment horizontal="center" vertical="center" wrapText="1"/>
    </xf>
    <xf numFmtId="165" fontId="11" fillId="4" borderId="2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0" applyNumberFormat="1" applyFont="1" applyFill="1" applyBorder="1" applyAlignment="1" applyProtection="1">
      <alignment horizontal="left" vertical="center" wrapText="1"/>
    </xf>
    <xf numFmtId="0" fontId="14" fillId="0" borderId="0" xfId="0" applyNumberFormat="1" applyFont="1" applyFill="1" applyBorder="1" applyAlignment="1" applyProtection="1">
      <alignment vertical="center" wrapText="1"/>
    </xf>
    <xf numFmtId="0" fontId="11" fillId="4" borderId="1" xfId="3" applyFont="1" applyFill="1" applyBorder="1" applyAlignment="1">
      <alignment horizontal="center" vertical="center" wrapText="1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3" fillId="3" borderId="2" xfId="0" applyNumberFormat="1" applyFont="1" applyFill="1" applyBorder="1" applyAlignment="1" applyProtection="1">
      <alignment horizontal="left" vertical="center" wrapText="1"/>
    </xf>
    <xf numFmtId="43" fontId="3" fillId="3" borderId="2" xfId="7" applyFont="1" applyFill="1" applyBorder="1" applyAlignment="1" applyProtection="1">
      <alignment horizontal="center" vertical="center" wrapText="1"/>
    </xf>
    <xf numFmtId="17" fontId="3" fillId="3" borderId="1" xfId="0" applyNumberFormat="1" applyFont="1" applyFill="1" applyBorder="1" applyAlignment="1" applyProtection="1">
      <alignment horizontal="center" vertical="center" wrapText="1"/>
    </xf>
    <xf numFmtId="43" fontId="3" fillId="3" borderId="1" xfId="0" applyNumberFormat="1" applyFont="1" applyFill="1" applyBorder="1" applyAlignment="1" applyProtection="1">
      <alignment horizontal="center" vertical="center" wrapText="1"/>
    </xf>
    <xf numFmtId="165" fontId="16" fillId="4" borderId="1" xfId="0" applyNumberFormat="1" applyFont="1" applyFill="1" applyBorder="1" applyAlignment="1">
      <alignment horizontal="center" vertical="center" wrapText="1"/>
    </xf>
    <xf numFmtId="0" fontId="13" fillId="4" borderId="7" xfId="0" applyNumberFormat="1" applyFont="1" applyFill="1" applyBorder="1" applyAlignment="1" applyProtection="1">
      <alignment horizontal="center" vertical="center"/>
    </xf>
    <xf numFmtId="0" fontId="13" fillId="4" borderId="9" xfId="0" applyNumberFormat="1" applyFont="1" applyFill="1" applyBorder="1" applyAlignment="1" applyProtection="1">
      <alignment horizontal="center" vertical="center"/>
    </xf>
    <xf numFmtId="0" fontId="13" fillId="4" borderId="10" xfId="0" applyNumberFormat="1" applyFont="1" applyFill="1" applyBorder="1" applyAlignment="1" applyProtection="1">
      <alignment horizontal="center" vertical="center"/>
    </xf>
    <xf numFmtId="0" fontId="9" fillId="4" borderId="3" xfId="1" applyFont="1" applyFill="1" applyBorder="1" applyAlignment="1">
      <alignment horizontal="center" vertical="center"/>
    </xf>
    <xf numFmtId="0" fontId="7" fillId="2" borderId="2" xfId="0" applyNumberFormat="1" applyFont="1" applyFill="1" applyBorder="1" applyAlignment="1" applyProtection="1">
      <alignment horizontal="center" vertical="center"/>
    </xf>
    <xf numFmtId="0" fontId="7" fillId="2" borderId="4" xfId="0" applyNumberFormat="1" applyFont="1" applyFill="1" applyBorder="1" applyAlignment="1" applyProtection="1">
      <alignment horizontal="center" vertical="center"/>
    </xf>
    <xf numFmtId="0" fontId="7" fillId="2" borderId="5" xfId="0" applyNumberFormat="1" applyFont="1" applyFill="1" applyBorder="1" applyAlignment="1" applyProtection="1">
      <alignment horizontal="center"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4" fillId="0" borderId="2" xfId="0" applyNumberFormat="1" applyFont="1" applyFill="1" applyBorder="1" applyAlignment="1" applyProtection="1">
      <alignment horizontal="left" vertical="center" wrapText="1"/>
    </xf>
    <xf numFmtId="0" fontId="14" fillId="0" borderId="4" xfId="0" applyNumberFormat="1" applyFont="1" applyFill="1" applyBorder="1" applyAlignment="1" applyProtection="1">
      <alignment horizontal="left" vertical="center" wrapText="1"/>
    </xf>
    <xf numFmtId="0" fontId="14" fillId="0" borderId="5" xfId="0" applyNumberFormat="1" applyFont="1" applyFill="1" applyBorder="1" applyAlignment="1" applyProtection="1">
      <alignment horizontal="left" vertical="center" wrapText="1"/>
    </xf>
    <xf numFmtId="0" fontId="3" fillId="3" borderId="1" xfId="0" applyNumberFormat="1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2"/>
    <cellStyle name="Обычный 2 2" xfId="4"/>
    <cellStyle name="Обычный 3" xfId="3"/>
    <cellStyle name="Процентный 2" xfId="6"/>
    <cellStyle name="Стиль 1" xfId="1"/>
    <cellStyle name="Финансовый" xfId="7" builtinId="3"/>
    <cellStyle name="Финансовый 2" xf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6"/>
  <sheetViews>
    <sheetView tabSelected="1" topLeftCell="A16" zoomScale="80" zoomScaleNormal="80" zoomScaleSheetLayoutView="80" workbookViewId="0">
      <selection activeCell="G22" sqref="G22"/>
    </sheetView>
  </sheetViews>
  <sheetFormatPr defaultColWidth="8.85546875" defaultRowHeight="12.75" x14ac:dyDescent="0.2"/>
  <cols>
    <col min="1" max="1" width="5.140625" customWidth="1"/>
    <col min="2" max="2" width="6.5703125" customWidth="1"/>
    <col min="3" max="3" width="10.7109375" hidden="1" customWidth="1"/>
    <col min="4" max="4" width="51.140625" style="1" customWidth="1"/>
    <col min="5" max="5" width="17.7109375" style="1" customWidth="1"/>
    <col min="6" max="6" width="5.42578125" style="1" customWidth="1"/>
    <col min="7" max="7" width="26.5703125" style="1" customWidth="1"/>
    <col min="8" max="8" width="25.42578125" style="1" customWidth="1"/>
    <col min="9" max="9" width="29.42578125" style="1" customWidth="1"/>
    <col min="10" max="10" width="7.28515625" customWidth="1"/>
    <col min="11" max="13" width="11.7109375" customWidth="1"/>
    <col min="14" max="14" width="15.5703125" customWidth="1"/>
    <col min="15" max="15" width="20" customWidth="1"/>
    <col min="16" max="20" width="16.7109375" customWidth="1"/>
    <col min="21" max="21" width="16.28515625" customWidth="1"/>
    <col min="22" max="23" width="19" customWidth="1"/>
    <col min="24" max="24" width="12.85546875" customWidth="1"/>
  </cols>
  <sheetData>
    <row r="1" spans="1:24" ht="18.75" customHeight="1" x14ac:dyDescent="0.2"/>
    <row r="2" spans="1:24" ht="42.75" customHeight="1" x14ac:dyDescent="0.2">
      <c r="B2" s="8" t="s">
        <v>25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X2" s="4"/>
    </row>
    <row r="3" spans="1:24" ht="18.75" customHeight="1" thickBot="1" x14ac:dyDescent="0.25">
      <c r="B3" s="5" t="s">
        <v>13</v>
      </c>
      <c r="C3" s="21"/>
      <c r="D3" s="4"/>
      <c r="E3" s="27"/>
      <c r="F3" s="27"/>
      <c r="G3" s="27"/>
      <c r="H3" s="27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X3" s="4"/>
    </row>
    <row r="4" spans="1:24" ht="18.75" customHeight="1" thickBot="1" x14ac:dyDescent="0.25">
      <c r="B4" s="5" t="s">
        <v>12</v>
      </c>
      <c r="C4" s="22"/>
      <c r="D4" s="6"/>
      <c r="E4" s="27"/>
      <c r="F4" s="27"/>
      <c r="G4" s="27"/>
      <c r="H4" s="27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X4" s="6"/>
    </row>
    <row r="5" spans="1:24" ht="18.75" customHeight="1" thickBot="1" x14ac:dyDescent="0.25">
      <c r="B5" s="5" t="s">
        <v>22</v>
      </c>
      <c r="C5" s="22"/>
      <c r="D5" s="6"/>
      <c r="E5" s="27"/>
      <c r="F5" s="27"/>
      <c r="G5" s="27"/>
      <c r="H5" s="27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X5" s="6"/>
    </row>
    <row r="6" spans="1:24" ht="23.25" customHeight="1" x14ac:dyDescent="0.2">
      <c r="B6" s="7" t="s">
        <v>8</v>
      </c>
    </row>
    <row r="7" spans="1:24" ht="87.75" customHeight="1" x14ac:dyDescent="0.2">
      <c r="K7" s="57" t="s">
        <v>29</v>
      </c>
      <c r="L7" s="57"/>
      <c r="M7" s="57"/>
      <c r="N7" s="31"/>
      <c r="O7" s="1"/>
      <c r="P7" s="50" t="s">
        <v>9</v>
      </c>
      <c r="Q7" s="51"/>
      <c r="R7" s="51"/>
      <c r="S7" s="51"/>
      <c r="T7" s="51"/>
      <c r="U7" s="51"/>
      <c r="V7" s="51"/>
      <c r="W7" s="51"/>
      <c r="X7" s="52"/>
    </row>
    <row r="8" spans="1:24" ht="95.25" customHeight="1" x14ac:dyDescent="0.2">
      <c r="A8" s="2" t="s">
        <v>28</v>
      </c>
      <c r="B8" s="23" t="s">
        <v>0</v>
      </c>
      <c r="C8" s="23" t="s">
        <v>31</v>
      </c>
      <c r="D8" s="30" t="s">
        <v>4</v>
      </c>
      <c r="E8" s="23" t="s">
        <v>30</v>
      </c>
      <c r="F8" s="23" t="s">
        <v>10</v>
      </c>
      <c r="G8" s="23" t="s">
        <v>6</v>
      </c>
      <c r="H8" s="23" t="s">
        <v>11</v>
      </c>
      <c r="I8" s="23" t="s">
        <v>7</v>
      </c>
      <c r="J8" s="30" t="s">
        <v>5</v>
      </c>
      <c r="K8" s="43">
        <v>44531</v>
      </c>
      <c r="L8" s="43">
        <v>44713</v>
      </c>
      <c r="M8" s="43">
        <v>44927</v>
      </c>
      <c r="N8" s="23" t="s">
        <v>24</v>
      </c>
      <c r="O8" s="23" t="s">
        <v>27</v>
      </c>
      <c r="P8" s="3" t="s">
        <v>18</v>
      </c>
      <c r="Q8" s="20" t="s">
        <v>19</v>
      </c>
      <c r="R8" s="3" t="s">
        <v>20</v>
      </c>
      <c r="S8" s="20" t="s">
        <v>21</v>
      </c>
      <c r="T8" s="3" t="s">
        <v>3</v>
      </c>
      <c r="U8" s="3" t="s">
        <v>1</v>
      </c>
      <c r="V8" s="3" t="s">
        <v>2</v>
      </c>
      <c r="W8" s="3" t="s">
        <v>23</v>
      </c>
      <c r="X8" s="3" t="s">
        <v>14</v>
      </c>
    </row>
    <row r="9" spans="1:24" ht="29.25" customHeight="1" x14ac:dyDescent="0.2">
      <c r="A9" s="46">
        <v>1</v>
      </c>
      <c r="B9" s="23">
        <v>1</v>
      </c>
      <c r="C9" s="23"/>
      <c r="D9" s="41" t="s">
        <v>37</v>
      </c>
      <c r="E9" s="23" t="s">
        <v>56</v>
      </c>
      <c r="F9" s="33" t="s">
        <v>34</v>
      </c>
      <c r="G9" s="33" t="s">
        <v>35</v>
      </c>
      <c r="H9" s="39" t="s">
        <v>35</v>
      </c>
      <c r="I9" s="33" t="s">
        <v>36</v>
      </c>
      <c r="J9" s="30">
        <f t="shared" ref="J9:J27" si="0">SUM(K9:M9)</f>
        <v>2</v>
      </c>
      <c r="K9" s="40">
        <v>2</v>
      </c>
      <c r="L9" s="40"/>
      <c r="M9" s="40"/>
      <c r="N9" s="42">
        <v>2200000</v>
      </c>
      <c r="O9" s="44">
        <f>N9*J9</f>
        <v>4400000</v>
      </c>
      <c r="P9" s="3"/>
      <c r="Q9" s="20"/>
      <c r="R9" s="3"/>
      <c r="S9" s="20"/>
      <c r="T9" s="3"/>
      <c r="U9" s="3"/>
      <c r="V9" s="3"/>
      <c r="W9" s="3"/>
      <c r="X9" s="3"/>
    </row>
    <row r="10" spans="1:24" ht="29.25" customHeight="1" x14ac:dyDescent="0.2">
      <c r="A10" s="47"/>
      <c r="B10" s="40">
        <v>2</v>
      </c>
      <c r="C10" s="40"/>
      <c r="D10" s="41" t="s">
        <v>38</v>
      </c>
      <c r="E10" s="40" t="s">
        <v>57</v>
      </c>
      <c r="F10" s="33" t="s">
        <v>34</v>
      </c>
      <c r="G10" s="33" t="s">
        <v>35</v>
      </c>
      <c r="H10" s="39" t="s">
        <v>35</v>
      </c>
      <c r="I10" s="33" t="s">
        <v>36</v>
      </c>
      <c r="J10" s="30">
        <f t="shared" si="0"/>
        <v>8</v>
      </c>
      <c r="K10" s="40">
        <v>8</v>
      </c>
      <c r="L10" s="40"/>
      <c r="M10" s="40"/>
      <c r="N10" s="42">
        <v>506750</v>
      </c>
      <c r="O10" s="44">
        <f t="shared" ref="O10:O27" si="1">N10*J10</f>
        <v>4054000</v>
      </c>
      <c r="P10" s="3"/>
      <c r="Q10" s="20"/>
      <c r="R10" s="3"/>
      <c r="S10" s="20"/>
      <c r="T10" s="3"/>
      <c r="U10" s="3"/>
      <c r="V10" s="3"/>
      <c r="W10" s="3"/>
      <c r="X10" s="3"/>
    </row>
    <row r="11" spans="1:24" ht="29.25" customHeight="1" x14ac:dyDescent="0.2">
      <c r="A11" s="47"/>
      <c r="B11" s="40">
        <v>3</v>
      </c>
      <c r="C11" s="40"/>
      <c r="D11" s="41" t="s">
        <v>39</v>
      </c>
      <c r="E11" s="40" t="s">
        <v>58</v>
      </c>
      <c r="F11" s="33" t="s">
        <v>34</v>
      </c>
      <c r="G11" s="33" t="s">
        <v>35</v>
      </c>
      <c r="H11" s="39" t="s">
        <v>35</v>
      </c>
      <c r="I11" s="33" t="s">
        <v>36</v>
      </c>
      <c r="J11" s="30">
        <f t="shared" si="0"/>
        <v>2</v>
      </c>
      <c r="K11" s="40">
        <v>2</v>
      </c>
      <c r="L11" s="40"/>
      <c r="M11" s="40"/>
      <c r="N11" s="42">
        <v>25416.67</v>
      </c>
      <c r="O11" s="44">
        <f t="shared" si="1"/>
        <v>50833.34</v>
      </c>
      <c r="P11" s="3"/>
      <c r="Q11" s="20"/>
      <c r="R11" s="3"/>
      <c r="S11" s="20"/>
      <c r="T11" s="3"/>
      <c r="U11" s="3"/>
      <c r="V11" s="3"/>
      <c r="W11" s="3"/>
      <c r="X11" s="3"/>
    </row>
    <row r="12" spans="1:24" ht="29.25" customHeight="1" x14ac:dyDescent="0.2">
      <c r="A12" s="47"/>
      <c r="B12" s="40">
        <v>4</v>
      </c>
      <c r="C12" s="40"/>
      <c r="D12" s="41" t="s">
        <v>40</v>
      </c>
      <c r="E12" s="40" t="s">
        <v>59</v>
      </c>
      <c r="F12" s="33" t="s">
        <v>34</v>
      </c>
      <c r="G12" s="33" t="s">
        <v>35</v>
      </c>
      <c r="H12" s="39" t="s">
        <v>35</v>
      </c>
      <c r="I12" s="33" t="s">
        <v>36</v>
      </c>
      <c r="J12" s="30">
        <f t="shared" si="0"/>
        <v>2</v>
      </c>
      <c r="K12" s="40">
        <v>2</v>
      </c>
      <c r="L12" s="40"/>
      <c r="M12" s="40"/>
      <c r="N12" s="42">
        <v>50750</v>
      </c>
      <c r="O12" s="44">
        <f t="shared" si="1"/>
        <v>101500</v>
      </c>
      <c r="P12" s="3"/>
      <c r="Q12" s="20"/>
      <c r="R12" s="3"/>
      <c r="S12" s="20"/>
      <c r="T12" s="3"/>
      <c r="U12" s="3"/>
      <c r="V12" s="3"/>
      <c r="W12" s="3"/>
      <c r="X12" s="3"/>
    </row>
    <row r="13" spans="1:24" ht="29.25" customHeight="1" x14ac:dyDescent="0.2">
      <c r="A13" s="47"/>
      <c r="B13" s="40">
        <v>5</v>
      </c>
      <c r="C13" s="40"/>
      <c r="D13" s="41" t="s">
        <v>41</v>
      </c>
      <c r="E13" s="40" t="s">
        <v>60</v>
      </c>
      <c r="F13" s="33" t="s">
        <v>34</v>
      </c>
      <c r="G13" s="33" t="s">
        <v>35</v>
      </c>
      <c r="H13" s="39" t="s">
        <v>35</v>
      </c>
      <c r="I13" s="33" t="s">
        <v>36</v>
      </c>
      <c r="J13" s="30">
        <f t="shared" si="0"/>
        <v>16</v>
      </c>
      <c r="K13" s="40">
        <v>2</v>
      </c>
      <c r="L13" s="40">
        <v>11</v>
      </c>
      <c r="M13" s="40">
        <v>3</v>
      </c>
      <c r="N13" s="42">
        <v>4549275</v>
      </c>
      <c r="O13" s="44">
        <f t="shared" si="1"/>
        <v>72788400</v>
      </c>
      <c r="P13" s="3"/>
      <c r="Q13" s="20"/>
      <c r="R13" s="3"/>
      <c r="S13" s="20"/>
      <c r="T13" s="3"/>
      <c r="U13" s="3"/>
      <c r="V13" s="3"/>
      <c r="W13" s="3"/>
      <c r="X13" s="3"/>
    </row>
    <row r="14" spans="1:24" ht="29.25" customHeight="1" x14ac:dyDescent="0.2">
      <c r="A14" s="47"/>
      <c r="B14" s="40">
        <v>6</v>
      </c>
      <c r="C14" s="40"/>
      <c r="D14" s="41" t="s">
        <v>42</v>
      </c>
      <c r="E14" s="40" t="s">
        <v>61</v>
      </c>
      <c r="F14" s="33" t="s">
        <v>34</v>
      </c>
      <c r="G14" s="33" t="s">
        <v>35</v>
      </c>
      <c r="H14" s="39" t="s">
        <v>35</v>
      </c>
      <c r="I14" s="33" t="s">
        <v>36</v>
      </c>
      <c r="J14" s="30">
        <f t="shared" si="0"/>
        <v>16</v>
      </c>
      <c r="K14" s="40">
        <v>6</v>
      </c>
      <c r="L14" s="40"/>
      <c r="M14" s="40">
        <v>10</v>
      </c>
      <c r="N14" s="42">
        <v>2595863.33</v>
      </c>
      <c r="O14" s="44">
        <f t="shared" si="1"/>
        <v>41533813.280000001</v>
      </c>
      <c r="P14" s="3"/>
      <c r="Q14" s="20"/>
      <c r="R14" s="3"/>
      <c r="S14" s="20"/>
      <c r="T14" s="3"/>
      <c r="U14" s="3"/>
      <c r="V14" s="3"/>
      <c r="W14" s="3"/>
      <c r="X14" s="3"/>
    </row>
    <row r="15" spans="1:24" ht="29.25" customHeight="1" x14ac:dyDescent="0.2">
      <c r="A15" s="47"/>
      <c r="B15" s="40">
        <v>7</v>
      </c>
      <c r="C15" s="40"/>
      <c r="D15" s="41" t="s">
        <v>43</v>
      </c>
      <c r="E15" s="40" t="s">
        <v>62</v>
      </c>
      <c r="F15" s="33" t="s">
        <v>34</v>
      </c>
      <c r="G15" s="33" t="s">
        <v>35</v>
      </c>
      <c r="H15" s="39" t="s">
        <v>35</v>
      </c>
      <c r="I15" s="33" t="s">
        <v>36</v>
      </c>
      <c r="J15" s="30">
        <f t="shared" si="0"/>
        <v>2</v>
      </c>
      <c r="K15" s="40"/>
      <c r="L15" s="40"/>
      <c r="M15" s="40">
        <v>2</v>
      </c>
      <c r="N15" s="42">
        <v>1135250</v>
      </c>
      <c r="O15" s="44">
        <f t="shared" si="1"/>
        <v>2270500</v>
      </c>
      <c r="P15" s="3"/>
      <c r="Q15" s="20"/>
      <c r="R15" s="3"/>
      <c r="S15" s="20"/>
      <c r="T15" s="3"/>
      <c r="U15" s="3"/>
      <c r="V15" s="3"/>
      <c r="W15" s="3"/>
      <c r="X15" s="3"/>
    </row>
    <row r="16" spans="1:24" ht="29.25" customHeight="1" x14ac:dyDescent="0.2">
      <c r="A16" s="47"/>
      <c r="B16" s="40">
        <v>8</v>
      </c>
      <c r="C16" s="40"/>
      <c r="D16" s="41" t="s">
        <v>44</v>
      </c>
      <c r="E16" s="40" t="s">
        <v>63</v>
      </c>
      <c r="F16" s="33" t="s">
        <v>34</v>
      </c>
      <c r="G16" s="33" t="s">
        <v>35</v>
      </c>
      <c r="H16" s="39" t="s">
        <v>35</v>
      </c>
      <c r="I16" s="33" t="s">
        <v>36</v>
      </c>
      <c r="J16" s="30">
        <f t="shared" si="0"/>
        <v>4</v>
      </c>
      <c r="K16" s="40"/>
      <c r="L16" s="40">
        <v>4</v>
      </c>
      <c r="M16" s="40"/>
      <c r="N16" s="42">
        <v>135083.34</v>
      </c>
      <c r="O16" s="44">
        <f t="shared" si="1"/>
        <v>540333.36</v>
      </c>
      <c r="P16" s="3"/>
      <c r="Q16" s="20"/>
      <c r="R16" s="3"/>
      <c r="S16" s="20"/>
      <c r="T16" s="3"/>
      <c r="U16" s="3"/>
      <c r="V16" s="3"/>
      <c r="W16" s="3"/>
      <c r="X16" s="3"/>
    </row>
    <row r="17" spans="1:24" ht="29.25" customHeight="1" x14ac:dyDescent="0.2">
      <c r="A17" s="47"/>
      <c r="B17" s="40">
        <v>9</v>
      </c>
      <c r="C17" s="40"/>
      <c r="D17" s="41" t="s">
        <v>45</v>
      </c>
      <c r="E17" s="40" t="s">
        <v>64</v>
      </c>
      <c r="F17" s="33" t="s">
        <v>34</v>
      </c>
      <c r="G17" s="33" t="s">
        <v>35</v>
      </c>
      <c r="H17" s="39" t="s">
        <v>35</v>
      </c>
      <c r="I17" s="33" t="s">
        <v>36</v>
      </c>
      <c r="J17" s="30">
        <f t="shared" si="0"/>
        <v>1</v>
      </c>
      <c r="K17" s="40"/>
      <c r="L17" s="40"/>
      <c r="M17" s="40">
        <v>1</v>
      </c>
      <c r="N17" s="42">
        <v>168916.67</v>
      </c>
      <c r="O17" s="44">
        <f t="shared" si="1"/>
        <v>168916.67</v>
      </c>
      <c r="P17" s="3"/>
      <c r="Q17" s="20"/>
      <c r="R17" s="3"/>
      <c r="S17" s="20"/>
      <c r="T17" s="3"/>
      <c r="U17" s="3"/>
      <c r="V17" s="3"/>
      <c r="W17" s="3"/>
      <c r="X17" s="3"/>
    </row>
    <row r="18" spans="1:24" ht="29.25" customHeight="1" x14ac:dyDescent="0.2">
      <c r="A18" s="47"/>
      <c r="B18" s="40">
        <v>10</v>
      </c>
      <c r="C18" s="40"/>
      <c r="D18" s="41" t="s">
        <v>46</v>
      </c>
      <c r="E18" s="40" t="s">
        <v>65</v>
      </c>
      <c r="F18" s="33" t="s">
        <v>34</v>
      </c>
      <c r="G18" s="33" t="s">
        <v>35</v>
      </c>
      <c r="H18" s="39" t="s">
        <v>35</v>
      </c>
      <c r="I18" s="33" t="s">
        <v>36</v>
      </c>
      <c r="J18" s="30">
        <f t="shared" si="0"/>
        <v>1</v>
      </c>
      <c r="K18" s="40">
        <v>1</v>
      </c>
      <c r="L18" s="40"/>
      <c r="M18" s="40"/>
      <c r="N18" s="42">
        <v>256666.67</v>
      </c>
      <c r="O18" s="44">
        <f t="shared" si="1"/>
        <v>256666.67</v>
      </c>
      <c r="P18" s="3"/>
      <c r="Q18" s="20"/>
      <c r="R18" s="3"/>
      <c r="S18" s="20"/>
      <c r="T18" s="3"/>
      <c r="U18" s="3"/>
      <c r="V18" s="3"/>
      <c r="W18" s="3"/>
      <c r="X18" s="3"/>
    </row>
    <row r="19" spans="1:24" ht="29.25" customHeight="1" x14ac:dyDescent="0.2">
      <c r="A19" s="47"/>
      <c r="B19" s="40">
        <v>11</v>
      </c>
      <c r="C19" s="40"/>
      <c r="D19" s="41" t="s">
        <v>47</v>
      </c>
      <c r="E19" s="40" t="s">
        <v>66</v>
      </c>
      <c r="F19" s="33" t="s">
        <v>34</v>
      </c>
      <c r="G19" s="33" t="s">
        <v>35</v>
      </c>
      <c r="H19" s="39" t="s">
        <v>35</v>
      </c>
      <c r="I19" s="33" t="s">
        <v>36</v>
      </c>
      <c r="J19" s="30">
        <f t="shared" si="0"/>
        <v>4</v>
      </c>
      <c r="K19" s="40"/>
      <c r="L19" s="40">
        <v>4</v>
      </c>
      <c r="M19" s="40"/>
      <c r="N19" s="42">
        <v>50750</v>
      </c>
      <c r="O19" s="44">
        <f t="shared" si="1"/>
        <v>203000</v>
      </c>
      <c r="P19" s="3"/>
      <c r="Q19" s="20"/>
      <c r="R19" s="3"/>
      <c r="S19" s="20"/>
      <c r="T19" s="3"/>
      <c r="U19" s="3"/>
      <c r="V19" s="3"/>
      <c r="W19" s="3"/>
      <c r="X19" s="3"/>
    </row>
    <row r="20" spans="1:24" ht="29.25" customHeight="1" x14ac:dyDescent="0.2">
      <c r="A20" s="47"/>
      <c r="B20" s="40">
        <v>12</v>
      </c>
      <c r="C20" s="40"/>
      <c r="D20" s="41" t="s">
        <v>48</v>
      </c>
      <c r="E20" s="40" t="s">
        <v>67</v>
      </c>
      <c r="F20" s="33" t="s">
        <v>34</v>
      </c>
      <c r="G20" s="33" t="s">
        <v>35</v>
      </c>
      <c r="H20" s="39" t="s">
        <v>35</v>
      </c>
      <c r="I20" s="33" t="s">
        <v>36</v>
      </c>
      <c r="J20" s="30">
        <f t="shared" si="0"/>
        <v>2</v>
      </c>
      <c r="K20" s="40"/>
      <c r="L20" s="40">
        <v>2</v>
      </c>
      <c r="M20" s="40"/>
      <c r="N20" s="42">
        <v>185833.33</v>
      </c>
      <c r="O20" s="44">
        <f t="shared" si="1"/>
        <v>371666.66</v>
      </c>
      <c r="P20" s="3"/>
      <c r="Q20" s="20"/>
      <c r="R20" s="3"/>
      <c r="S20" s="20"/>
      <c r="T20" s="3"/>
      <c r="U20" s="3"/>
      <c r="V20" s="3"/>
      <c r="W20" s="3"/>
      <c r="X20" s="3"/>
    </row>
    <row r="21" spans="1:24" ht="29.25" customHeight="1" x14ac:dyDescent="0.2">
      <c r="A21" s="47"/>
      <c r="B21" s="40">
        <v>13</v>
      </c>
      <c r="C21" s="40"/>
      <c r="D21" s="41" t="s">
        <v>49</v>
      </c>
      <c r="E21" s="40" t="s">
        <v>68</v>
      </c>
      <c r="F21" s="33" t="s">
        <v>34</v>
      </c>
      <c r="G21" s="33" t="s">
        <v>35</v>
      </c>
      <c r="H21" s="39" t="s">
        <v>35</v>
      </c>
      <c r="I21" s="33" t="s">
        <v>36</v>
      </c>
      <c r="J21" s="30">
        <f t="shared" si="0"/>
        <v>2</v>
      </c>
      <c r="K21" s="40"/>
      <c r="L21" s="40"/>
      <c r="M21" s="40">
        <v>2</v>
      </c>
      <c r="N21" s="42">
        <v>844666.67</v>
      </c>
      <c r="O21" s="44">
        <f t="shared" si="1"/>
        <v>1689333.34</v>
      </c>
      <c r="P21" s="3"/>
      <c r="Q21" s="20"/>
      <c r="R21" s="3"/>
      <c r="S21" s="20"/>
      <c r="T21" s="3"/>
      <c r="U21" s="3"/>
      <c r="V21" s="3"/>
      <c r="W21" s="3"/>
      <c r="X21" s="3"/>
    </row>
    <row r="22" spans="1:24" ht="29.25" customHeight="1" x14ac:dyDescent="0.2">
      <c r="A22" s="47"/>
      <c r="B22" s="40">
        <v>14</v>
      </c>
      <c r="C22" s="40"/>
      <c r="D22" s="41" t="s">
        <v>50</v>
      </c>
      <c r="E22" s="40" t="s">
        <v>69</v>
      </c>
      <c r="F22" s="33" t="s">
        <v>34</v>
      </c>
      <c r="G22" s="33" t="s">
        <v>35</v>
      </c>
      <c r="H22" s="39" t="s">
        <v>35</v>
      </c>
      <c r="I22" s="33" t="s">
        <v>36</v>
      </c>
      <c r="J22" s="30">
        <f t="shared" si="0"/>
        <v>2</v>
      </c>
      <c r="K22" s="40"/>
      <c r="L22" s="40">
        <v>2</v>
      </c>
      <c r="M22" s="40"/>
      <c r="N22" s="42">
        <v>1734833.34</v>
      </c>
      <c r="O22" s="44">
        <f t="shared" si="1"/>
        <v>3469666.68</v>
      </c>
      <c r="P22" s="3"/>
      <c r="Q22" s="20"/>
      <c r="R22" s="3"/>
      <c r="S22" s="20"/>
      <c r="T22" s="3"/>
      <c r="U22" s="3"/>
      <c r="V22" s="3"/>
      <c r="W22" s="3"/>
      <c r="X22" s="3"/>
    </row>
    <row r="23" spans="1:24" ht="29.25" customHeight="1" x14ac:dyDescent="0.2">
      <c r="A23" s="47"/>
      <c r="B23" s="40">
        <v>15</v>
      </c>
      <c r="C23" s="40"/>
      <c r="D23" s="41" t="s">
        <v>51</v>
      </c>
      <c r="E23" s="40" t="s">
        <v>70</v>
      </c>
      <c r="F23" s="33" t="s">
        <v>34</v>
      </c>
      <c r="G23" s="33" t="s">
        <v>35</v>
      </c>
      <c r="H23" s="39" t="s">
        <v>35</v>
      </c>
      <c r="I23" s="33" t="s">
        <v>36</v>
      </c>
      <c r="J23" s="30">
        <f t="shared" si="0"/>
        <v>1</v>
      </c>
      <c r="K23" s="40"/>
      <c r="L23" s="40"/>
      <c r="M23" s="40">
        <v>1</v>
      </c>
      <c r="N23" s="42">
        <v>1689500</v>
      </c>
      <c r="O23" s="44">
        <f t="shared" si="1"/>
        <v>1689500</v>
      </c>
      <c r="P23" s="3"/>
      <c r="Q23" s="20"/>
      <c r="R23" s="3"/>
      <c r="S23" s="20"/>
      <c r="T23" s="3"/>
      <c r="U23" s="3"/>
      <c r="V23" s="3"/>
      <c r="W23" s="3"/>
      <c r="X23" s="3"/>
    </row>
    <row r="24" spans="1:24" ht="29.25" customHeight="1" x14ac:dyDescent="0.2">
      <c r="A24" s="47"/>
      <c r="B24" s="40">
        <v>16</v>
      </c>
      <c r="C24" s="40"/>
      <c r="D24" s="41" t="s">
        <v>52</v>
      </c>
      <c r="E24" s="40" t="s">
        <v>71</v>
      </c>
      <c r="F24" s="33" t="s">
        <v>34</v>
      </c>
      <c r="G24" s="33" t="s">
        <v>35</v>
      </c>
      <c r="H24" s="39" t="s">
        <v>35</v>
      </c>
      <c r="I24" s="33" t="s">
        <v>36</v>
      </c>
      <c r="J24" s="30">
        <f t="shared" si="0"/>
        <v>1</v>
      </c>
      <c r="K24" s="40">
        <v>1</v>
      </c>
      <c r="L24" s="40"/>
      <c r="M24" s="40"/>
      <c r="N24" s="42">
        <v>337916.67</v>
      </c>
      <c r="O24" s="44">
        <f t="shared" si="1"/>
        <v>337916.67</v>
      </c>
      <c r="P24" s="3"/>
      <c r="Q24" s="20"/>
      <c r="R24" s="3"/>
      <c r="S24" s="20"/>
      <c r="T24" s="3"/>
      <c r="U24" s="3"/>
      <c r="V24" s="3"/>
      <c r="W24" s="3"/>
      <c r="X24" s="3"/>
    </row>
    <row r="25" spans="1:24" ht="29.25" customHeight="1" x14ac:dyDescent="0.2">
      <c r="A25" s="47"/>
      <c r="B25" s="40">
        <v>17</v>
      </c>
      <c r="C25" s="40"/>
      <c r="D25" s="41" t="s">
        <v>53</v>
      </c>
      <c r="E25" s="40" t="s">
        <v>72</v>
      </c>
      <c r="F25" s="33" t="s">
        <v>34</v>
      </c>
      <c r="G25" s="33" t="s">
        <v>35</v>
      </c>
      <c r="H25" s="39" t="s">
        <v>35</v>
      </c>
      <c r="I25" s="33" t="s">
        <v>36</v>
      </c>
      <c r="J25" s="30">
        <f t="shared" si="0"/>
        <v>1</v>
      </c>
      <c r="K25" s="40">
        <v>1</v>
      </c>
      <c r="L25" s="40"/>
      <c r="M25" s="40"/>
      <c r="N25" s="42">
        <v>287166.67</v>
      </c>
      <c r="O25" s="44">
        <f t="shared" si="1"/>
        <v>287166.67</v>
      </c>
      <c r="P25" s="3"/>
      <c r="Q25" s="20"/>
      <c r="R25" s="3"/>
      <c r="S25" s="20"/>
      <c r="T25" s="3"/>
      <c r="U25" s="3"/>
      <c r="V25" s="3"/>
      <c r="W25" s="3"/>
      <c r="X25" s="3"/>
    </row>
    <row r="26" spans="1:24" ht="29.25" customHeight="1" x14ac:dyDescent="0.2">
      <c r="A26" s="47"/>
      <c r="B26" s="40">
        <v>18</v>
      </c>
      <c r="C26" s="40"/>
      <c r="D26" s="41" t="s">
        <v>54</v>
      </c>
      <c r="E26" s="40" t="s">
        <v>73</v>
      </c>
      <c r="F26" s="33" t="s">
        <v>34</v>
      </c>
      <c r="G26" s="33" t="s">
        <v>35</v>
      </c>
      <c r="H26" s="39" t="s">
        <v>35</v>
      </c>
      <c r="I26" s="33" t="s">
        <v>36</v>
      </c>
      <c r="J26" s="30">
        <f t="shared" si="0"/>
        <v>2</v>
      </c>
      <c r="K26" s="40"/>
      <c r="L26" s="40"/>
      <c r="M26" s="40">
        <v>2</v>
      </c>
      <c r="N26" s="42">
        <v>1454583.33</v>
      </c>
      <c r="O26" s="44">
        <f t="shared" si="1"/>
        <v>2909166.66</v>
      </c>
      <c r="P26" s="3"/>
      <c r="Q26" s="20"/>
      <c r="R26" s="3"/>
      <c r="S26" s="20"/>
      <c r="T26" s="3"/>
      <c r="U26" s="3"/>
      <c r="V26" s="3"/>
      <c r="W26" s="3"/>
      <c r="X26" s="3"/>
    </row>
    <row r="27" spans="1:24" ht="29.25" customHeight="1" x14ac:dyDescent="0.2">
      <c r="A27" s="47"/>
      <c r="B27" s="40">
        <v>19</v>
      </c>
      <c r="C27" s="40"/>
      <c r="D27" s="41" t="s">
        <v>55</v>
      </c>
      <c r="E27" s="40" t="s">
        <v>74</v>
      </c>
      <c r="F27" s="33" t="s">
        <v>34</v>
      </c>
      <c r="G27" s="33" t="s">
        <v>35</v>
      </c>
      <c r="H27" s="39" t="s">
        <v>35</v>
      </c>
      <c r="I27" s="33" t="s">
        <v>36</v>
      </c>
      <c r="J27" s="30">
        <f t="shared" si="0"/>
        <v>1</v>
      </c>
      <c r="K27" s="40"/>
      <c r="L27" s="40">
        <v>1</v>
      </c>
      <c r="M27" s="40"/>
      <c r="N27" s="42">
        <v>211250</v>
      </c>
      <c r="O27" s="44">
        <f t="shared" si="1"/>
        <v>211250</v>
      </c>
      <c r="P27" s="3"/>
      <c r="Q27" s="20"/>
      <c r="R27" s="3"/>
      <c r="S27" s="20"/>
      <c r="T27" s="3"/>
      <c r="U27" s="3"/>
      <c r="V27" s="3"/>
      <c r="W27" s="3"/>
      <c r="X27" s="3"/>
    </row>
    <row r="28" spans="1:24" s="29" customFormat="1" ht="21" customHeight="1" x14ac:dyDescent="0.2">
      <c r="A28" s="48"/>
      <c r="B28" s="28"/>
      <c r="C28" s="26"/>
      <c r="D28" s="32"/>
      <c r="E28" s="33"/>
      <c r="F28" s="33"/>
      <c r="G28" s="33"/>
      <c r="H28" s="39"/>
      <c r="I28" s="33"/>
      <c r="J28" s="30"/>
      <c r="K28" s="34"/>
      <c r="L28" s="34"/>
      <c r="M28" s="34"/>
      <c r="N28" s="35"/>
      <c r="O28" s="45">
        <f>J28*N28+SUM(O9:O27)</f>
        <v>137333630.00000003</v>
      </c>
      <c r="P28" s="24"/>
      <c r="Q28" s="25">
        <f>L28*P28+SUM(Q9:Q27)</f>
        <v>0</v>
      </c>
      <c r="R28" s="24"/>
      <c r="S28" s="25">
        <f>N28*R28+SUM(S9:S27)</f>
        <v>0</v>
      </c>
      <c r="T28" s="19"/>
      <c r="U28" s="19"/>
      <c r="V28" s="19"/>
      <c r="W28" s="19"/>
      <c r="X28" s="19"/>
    </row>
    <row r="29" spans="1:24" ht="15" x14ac:dyDescent="0.25">
      <c r="C29" s="10"/>
      <c r="D29" s="9"/>
      <c r="E29" s="9"/>
      <c r="F29" s="9"/>
      <c r="G29" s="9"/>
      <c r="H29"/>
      <c r="I29"/>
    </row>
    <row r="30" spans="1:24" ht="35.25" customHeight="1" x14ac:dyDescent="0.2">
      <c r="B30" s="53" t="s">
        <v>32</v>
      </c>
      <c r="C30" s="53"/>
      <c r="D30" s="53"/>
      <c r="E30" s="54" t="s">
        <v>33</v>
      </c>
      <c r="F30" s="55"/>
      <c r="G30" s="55"/>
      <c r="H30" s="55"/>
      <c r="I30" s="55"/>
      <c r="J30" s="55"/>
      <c r="K30" s="55"/>
      <c r="L30" s="55"/>
      <c r="M30" s="55"/>
      <c r="N30" s="55"/>
      <c r="O30" s="56"/>
      <c r="P30" s="38"/>
      <c r="Q30" s="38"/>
      <c r="R30" s="38"/>
      <c r="S30" s="38"/>
      <c r="T30" s="38"/>
      <c r="U30" s="38"/>
      <c r="V30" s="38"/>
      <c r="W30" s="38"/>
      <c r="X30" s="36"/>
    </row>
    <row r="31" spans="1:24" ht="35.25" customHeight="1" x14ac:dyDescent="0.2">
      <c r="B31" s="37"/>
      <c r="C31" s="37"/>
      <c r="D31" s="37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6"/>
    </row>
    <row r="32" spans="1:24" ht="15" x14ac:dyDescent="0.2">
      <c r="C32" s="49"/>
      <c r="D32" s="49"/>
      <c r="E32" s="13" t="s">
        <v>15</v>
      </c>
      <c r="F32" s="14"/>
      <c r="G32" s="10"/>
      <c r="H32"/>
      <c r="I32"/>
    </row>
    <row r="33" spans="3:9" ht="15" x14ac:dyDescent="0.25">
      <c r="C33" s="9"/>
      <c r="D33" s="10"/>
      <c r="E33" s="10"/>
      <c r="F33" s="13"/>
      <c r="G33" s="15"/>
      <c r="H33"/>
      <c r="I33"/>
    </row>
    <row r="34" spans="3:9" ht="15" x14ac:dyDescent="0.2">
      <c r="C34" s="49"/>
      <c r="D34" s="49"/>
      <c r="E34" s="13" t="s">
        <v>16</v>
      </c>
      <c r="F34" s="13"/>
      <c r="G34" s="15"/>
      <c r="H34"/>
      <c r="I34"/>
    </row>
    <row r="35" spans="3:9" ht="15" x14ac:dyDescent="0.25">
      <c r="C35" s="9"/>
      <c r="D35" s="10"/>
      <c r="E35" s="12"/>
      <c r="F35" s="12"/>
      <c r="G35" s="12"/>
      <c r="H35"/>
      <c r="I35"/>
    </row>
    <row r="36" spans="3:9" ht="15" x14ac:dyDescent="0.2">
      <c r="C36" s="49"/>
      <c r="D36" s="49"/>
      <c r="E36" s="16" t="s">
        <v>17</v>
      </c>
      <c r="F36" s="12"/>
      <c r="G36" s="12"/>
      <c r="H36"/>
      <c r="I36"/>
    </row>
    <row r="37" spans="3:9" ht="15" x14ac:dyDescent="0.2">
      <c r="C37" s="17"/>
      <c r="D37" s="11"/>
      <c r="E37" s="12"/>
      <c r="F37" s="12"/>
      <c r="G37" s="12"/>
      <c r="H37"/>
      <c r="I37"/>
    </row>
    <row r="38" spans="3:9" ht="15" x14ac:dyDescent="0.2">
      <c r="C38" s="17"/>
      <c r="D38" s="11"/>
      <c r="E38" s="12"/>
      <c r="F38" s="12"/>
      <c r="G38" s="12"/>
      <c r="H38"/>
      <c r="I38"/>
    </row>
    <row r="39" spans="3:9" ht="15" x14ac:dyDescent="0.2">
      <c r="C39" s="18"/>
      <c r="D39" s="12"/>
      <c r="E39" s="12"/>
      <c r="F39" s="12"/>
      <c r="G39" s="12"/>
      <c r="H39"/>
      <c r="I39"/>
    </row>
    <row r="40" spans="3:9" ht="15" x14ac:dyDescent="0.25">
      <c r="C40" s="9"/>
      <c r="D40" s="12" t="s">
        <v>26</v>
      </c>
      <c r="E40" s="10"/>
      <c r="F40" s="10"/>
      <c r="G40" s="10"/>
    </row>
    <row r="41" spans="3:9" ht="15" x14ac:dyDescent="0.25">
      <c r="C41" s="9"/>
      <c r="D41" s="10"/>
      <c r="E41" s="10"/>
      <c r="F41" s="10"/>
      <c r="G41" s="10"/>
    </row>
    <row r="42" spans="3:9" ht="15" x14ac:dyDescent="0.25">
      <c r="C42" s="9"/>
      <c r="D42" s="10"/>
      <c r="E42" s="10"/>
      <c r="F42" s="10"/>
      <c r="G42" s="10"/>
    </row>
    <row r="43" spans="3:9" ht="15" x14ac:dyDescent="0.25">
      <c r="C43" s="9"/>
      <c r="D43" s="10"/>
      <c r="E43" s="10"/>
      <c r="F43" s="10"/>
      <c r="G43" s="10"/>
    </row>
    <row r="44" spans="3:9" ht="15" x14ac:dyDescent="0.25">
      <c r="C44" s="9"/>
      <c r="D44" s="10"/>
      <c r="E44" s="10"/>
      <c r="F44" s="10"/>
      <c r="G44" s="10"/>
    </row>
    <row r="45" spans="3:9" ht="15" x14ac:dyDescent="0.25">
      <c r="C45" s="9"/>
      <c r="D45" s="10"/>
      <c r="E45" s="10"/>
      <c r="F45" s="10"/>
      <c r="G45" s="10"/>
    </row>
    <row r="46" spans="3:9" ht="15" x14ac:dyDescent="0.25">
      <c r="C46" s="9"/>
      <c r="D46" s="10"/>
      <c r="E46" s="10"/>
      <c r="F46" s="10"/>
      <c r="G46" s="10"/>
    </row>
  </sheetData>
  <autoFilter ref="A8:X8"/>
  <mergeCells count="8">
    <mergeCell ref="A9:A28"/>
    <mergeCell ref="C36:D36"/>
    <mergeCell ref="C34:D34"/>
    <mergeCell ref="C32:D32"/>
    <mergeCell ref="P7:X7"/>
    <mergeCell ref="B30:D30"/>
    <mergeCell ref="E30:O30"/>
    <mergeCell ref="K7:M7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Коренев Александр Валерьевич</cp:lastModifiedBy>
  <cp:lastPrinted>2019-02-04T07:04:04Z</cp:lastPrinted>
  <dcterms:created xsi:type="dcterms:W3CDTF">2013-09-25T03:40:45Z</dcterms:created>
  <dcterms:modified xsi:type="dcterms:W3CDTF">2021-09-13T10:28:18Z</dcterms:modified>
</cp:coreProperties>
</file>